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指定G\25　介護報酬改訂\R3報酬改訂\令和3年度報酬改正　加算様式案\加算参考様式 修正が必要なもの・新しいもの\"/>
    </mc:Choice>
  </mc:AlternateContent>
  <bookViews>
    <workbookView xWindow="0" yWindow="0" windowWidth="16170" windowHeight="9060"/>
  </bookViews>
  <sheets>
    <sheet name="加算参考様式98" sheetId="1" r:id="rId1"/>
    <sheet name="利用延人員数計算シート（通所介護等）" sheetId="2" r:id="rId2"/>
    <sheet name="利用延人員数計算シート（通所リハビリ）" sheetId="3" r:id="rId3"/>
  </sheets>
  <definedNames>
    <definedName name="_xlnm._FilterDatabase" localSheetId="0" hidden="1">加算参考様式98!$B$14:$AF$27</definedName>
    <definedName name="_xlnm.Print_Area" localSheetId="0">加算参考様式98!$A$1:$AG$76</definedName>
    <definedName name="_xlnm.Print_Area" localSheetId="2">'利用延人員数計算シート（通所リハビリ）'!$A$1:$T$30</definedName>
    <definedName name="_xlnm.Print_Area" localSheetId="1">'利用延人員数計算シート（通所介護等）'!$A$1:$T$28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3" i="1"/>
  <c r="W72" i="1"/>
  <c r="W71" i="1"/>
  <c r="W70" i="1"/>
  <c r="W69" i="1"/>
  <c r="W68" i="1"/>
  <c r="W67" i="1"/>
  <c r="W66" i="1"/>
  <c r="W65" i="1"/>
  <c r="W64" i="1"/>
  <c r="W63" i="1"/>
  <c r="W62" i="1"/>
  <c r="W61" i="1"/>
  <c r="W60" i="1"/>
  <c r="W59" i="1"/>
  <c r="W58" i="1"/>
  <c r="Q33" i="1" l="1"/>
  <c r="AI16" i="1" l="1"/>
  <c r="U38" i="1"/>
  <c r="U37" i="1"/>
  <c r="U36" i="1"/>
  <c r="U35" i="1"/>
  <c r="U34" i="1"/>
  <c r="AI18" i="1"/>
  <c r="AJ2" i="1"/>
  <c r="AJ8" i="1" l="1"/>
  <c r="AI20" i="1" s="1"/>
  <c r="H19" i="1" s="1"/>
  <c r="H18" i="1" s="1"/>
  <c r="AA38" i="1"/>
  <c r="L33" i="1"/>
  <c r="L34" i="1" l="1"/>
  <c r="L35" i="1" s="1"/>
  <c r="L36" i="1" s="1"/>
  <c r="L37" i="1" s="1"/>
  <c r="L38" i="1" s="1"/>
  <c r="L39" i="1" s="1"/>
  <c r="L40" i="1" s="1"/>
  <c r="L55" i="1"/>
  <c r="L56" i="1" s="1"/>
  <c r="L57" i="1" s="1"/>
  <c r="L58" i="1" s="1"/>
  <c r="L59" i="1" s="1"/>
  <c r="L60" i="1" s="1"/>
  <c r="L61" i="1" s="1"/>
  <c r="L62" i="1" s="1"/>
  <c r="L63" i="1" s="1"/>
  <c r="L64" i="1" s="1"/>
  <c r="L65" i="1" s="1"/>
  <c r="L66" i="1" s="1"/>
  <c r="L67" i="1" s="1"/>
  <c r="L68" i="1" s="1"/>
  <c r="L69" i="1" s="1"/>
  <c r="L70" i="1" s="1"/>
  <c r="L71" i="1" s="1"/>
  <c r="L72" i="1" s="1"/>
  <c r="L73" i="1" s="1"/>
  <c r="AJ18" i="1" l="1"/>
  <c r="Q55" i="1" l="1"/>
  <c r="W57" i="1" s="1"/>
  <c r="U33" i="1"/>
  <c r="AA35" i="1" s="1"/>
  <c r="AA40" i="1" l="1"/>
  <c r="AA39" i="1"/>
  <c r="AA37" i="1" l="1"/>
  <c r="AA36"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<sst xmlns="http://schemas.openxmlformats.org/spreadsheetml/2006/main" count="173" uniqueCount="130">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</sst>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32</xdr:row>
      <xdr:rowOff>179917</xdr:rowOff>
    </xdr:from>
    <xdr:to>
      <xdr:col>25</xdr:col>
      <xdr:colOff>201083</xdr:colOff>
      <xdr:row>36</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57</xdr:row>
      <xdr:rowOff>88900</xdr:rowOff>
    </xdr:from>
    <xdr:to>
      <xdr:col>21</xdr:col>
      <xdr:colOff>226485</xdr:colOff>
      <xdr:row>60</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activeCell="AD15" sqref="AD15"/>
    </sheetView>
  </sheetViews>
  <sheetFormatPr defaultRowHeight="19.5"/>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c r="A1" s="166" t="s">
        <v>22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5" customHeight="1">
      <c r="B2" s="170" t="s">
        <v>127</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2"/>
      <c r="AI2" s="1" t="s">
        <v>51</v>
      </c>
      <c r="AJ2" s="14" t="str">
        <f>IF(G10="","",VLOOKUP(G10,AI3:AJ7,2,FALSE))</f>
        <v/>
      </c>
    </row>
    <row r="3" spans="1:37" ht="26.25" customHeight="1">
      <c r="B3" s="173"/>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5"/>
      <c r="AI3" s="1" t="s">
        <v>36</v>
      </c>
      <c r="AJ3" s="11">
        <v>1</v>
      </c>
    </row>
    <row r="4" spans="1:37" ht="26.25" customHeight="1">
      <c r="B4" s="176"/>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37</v>
      </c>
      <c r="AJ4" s="11">
        <v>2</v>
      </c>
    </row>
    <row r="5" spans="1:37" ht="26.25" customHeight="1">
      <c r="B5" s="177"/>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9"/>
      <c r="AI5" s="1" t="s">
        <v>3</v>
      </c>
      <c r="AJ5" s="11">
        <v>3</v>
      </c>
    </row>
    <row r="6" spans="1:37" ht="26.25" customHeight="1">
      <c r="AI6" s="1" t="s">
        <v>2</v>
      </c>
      <c r="AJ6" s="11">
        <v>4</v>
      </c>
    </row>
    <row r="7" spans="1:37" ht="21.95" customHeight="1">
      <c r="B7" s="3" t="s">
        <v>18</v>
      </c>
      <c r="U7" s="1"/>
      <c r="AI7" s="1" t="s">
        <v>0</v>
      </c>
      <c r="AJ7" s="11">
        <v>5</v>
      </c>
    </row>
    <row r="8" spans="1:37" ht="21.95" customHeight="1">
      <c r="B8" s="132" t="s">
        <v>9</v>
      </c>
      <c r="C8" s="132"/>
      <c r="D8" s="132"/>
      <c r="E8" s="132"/>
      <c r="F8" s="132"/>
      <c r="G8" s="120"/>
      <c r="H8" s="120"/>
      <c r="I8" s="120"/>
      <c r="J8" s="120"/>
      <c r="K8" s="132" t="s">
        <v>8</v>
      </c>
      <c r="L8" s="132"/>
      <c r="M8" s="132"/>
      <c r="N8" s="132"/>
      <c r="O8" s="184"/>
      <c r="P8" s="184"/>
      <c r="Q8" s="184"/>
      <c r="R8" s="184"/>
      <c r="S8" s="184"/>
      <c r="T8" s="184"/>
      <c r="U8" s="184"/>
      <c r="V8" s="184"/>
      <c r="W8" s="184"/>
      <c r="X8" s="184"/>
      <c r="Y8" s="185"/>
      <c r="Z8" s="185"/>
      <c r="AA8" s="185"/>
      <c r="AB8" s="185"/>
      <c r="AI8" s="7" t="s">
        <v>50</v>
      </c>
      <c r="AJ8" s="13" t="str">
        <f>IF(AND(COUNTIF(V10,"*")=1,OR(AJ2=1,AJ2=2,)),VLOOKUP(V10,AI9:AJ11,2,FALSE),"")</f>
        <v/>
      </c>
    </row>
    <row r="9" spans="1:37" ht="21.95" customHeight="1">
      <c r="B9" s="167" t="s">
        <v>7</v>
      </c>
      <c r="C9" s="168"/>
      <c r="D9" s="168"/>
      <c r="E9" s="168"/>
      <c r="F9" s="169"/>
      <c r="G9" s="151"/>
      <c r="H9" s="152"/>
      <c r="I9" s="152"/>
      <c r="J9" s="153"/>
      <c r="K9" s="167" t="s">
        <v>6</v>
      </c>
      <c r="L9" s="168"/>
      <c r="M9" s="168"/>
      <c r="N9" s="169"/>
      <c r="O9" s="151"/>
      <c r="P9" s="152"/>
      <c r="Q9" s="152"/>
      <c r="R9" s="152"/>
      <c r="S9" s="152"/>
      <c r="T9" s="153"/>
      <c r="U9" s="148" t="s">
        <v>5</v>
      </c>
      <c r="V9" s="149"/>
      <c r="W9" s="149"/>
      <c r="X9" s="150"/>
      <c r="Y9" s="151"/>
      <c r="Z9" s="152"/>
      <c r="AA9" s="152"/>
      <c r="AB9" s="152"/>
      <c r="AC9" s="152"/>
      <c r="AD9" s="152"/>
      <c r="AE9" s="152"/>
      <c r="AF9" s="153"/>
      <c r="AI9" s="7" t="s">
        <v>38</v>
      </c>
      <c r="AJ9" s="11">
        <v>6</v>
      </c>
    </row>
    <row r="10" spans="1:37" ht="21.95" customHeight="1">
      <c r="B10" s="132" t="s">
        <v>4</v>
      </c>
      <c r="C10" s="132"/>
      <c r="D10" s="132"/>
      <c r="E10" s="132"/>
      <c r="F10" s="132"/>
      <c r="G10" s="180"/>
      <c r="H10" s="181"/>
      <c r="I10" s="181"/>
      <c r="J10" s="181"/>
      <c r="K10" s="181"/>
      <c r="L10" s="181"/>
      <c r="M10" s="181"/>
      <c r="N10" s="181"/>
      <c r="O10" s="181"/>
      <c r="P10" s="181"/>
      <c r="Q10" s="182"/>
      <c r="R10" s="148" t="s">
        <v>35</v>
      </c>
      <c r="S10" s="149"/>
      <c r="T10" s="149"/>
      <c r="U10" s="150"/>
      <c r="V10" s="180"/>
      <c r="W10" s="181"/>
      <c r="X10" s="181"/>
      <c r="Y10" s="181"/>
      <c r="Z10" s="181"/>
      <c r="AA10" s="181"/>
      <c r="AB10" s="182"/>
      <c r="AI10" s="7" t="s">
        <v>33</v>
      </c>
      <c r="AJ10" s="11">
        <v>7</v>
      </c>
    </row>
    <row r="11" spans="1:37" ht="21.95" customHeight="1">
      <c r="B11" s="183" t="s">
        <v>39</v>
      </c>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2"/>
      <c r="AI11" s="7" t="s">
        <v>34</v>
      </c>
      <c r="AJ11" s="11">
        <v>8</v>
      </c>
    </row>
    <row r="12" spans="1:37" ht="17.25" customHeight="1">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c r="U13" s="1"/>
      <c r="AI13" s="7"/>
    </row>
    <row r="14" spans="1:37" ht="18" customHeight="1">
      <c r="B14" s="3" t="s">
        <v>29</v>
      </c>
      <c r="U14" s="1"/>
      <c r="AI14" s="7"/>
    </row>
    <row r="15" spans="1:37" ht="21.95" customHeight="1">
      <c r="B15" s="107" t="s">
        <v>46</v>
      </c>
      <c r="C15" s="108"/>
      <c r="D15" s="108"/>
      <c r="E15" s="108"/>
      <c r="F15" s="108"/>
      <c r="G15" s="108"/>
      <c r="H15" s="108"/>
      <c r="I15" s="108"/>
      <c r="J15" s="108"/>
      <c r="K15" s="109"/>
      <c r="L15" s="167" t="s">
        <v>40</v>
      </c>
      <c r="M15" s="168"/>
      <c r="N15" s="152"/>
      <c r="O15" s="152"/>
      <c r="P15" s="9" t="s">
        <v>41</v>
      </c>
      <c r="Q15" s="152"/>
      <c r="R15" s="152"/>
      <c r="S15" s="10" t="s">
        <v>42</v>
      </c>
      <c r="T15"/>
      <c r="U15"/>
      <c r="AD15"/>
      <c r="AE15"/>
      <c r="AI15" s="7" t="s">
        <v>45</v>
      </c>
    </row>
    <row r="16" spans="1:37" ht="21.95" customHeight="1">
      <c r="B16" s="107" t="s">
        <v>52</v>
      </c>
      <c r="C16" s="108"/>
      <c r="D16" s="108"/>
      <c r="E16" s="108"/>
      <c r="F16" s="108"/>
      <c r="G16" s="108"/>
      <c r="H16" s="108"/>
      <c r="I16" s="108"/>
      <c r="J16" s="108"/>
      <c r="K16" s="108"/>
      <c r="L16" s="108"/>
      <c r="M16" s="108"/>
      <c r="N16" s="108"/>
      <c r="O16" s="109"/>
      <c r="P16" s="164"/>
      <c r="Q16" s="165"/>
      <c r="R16" s="165"/>
      <c r="S16" s="6" t="s">
        <v>1</v>
      </c>
      <c r="AI16" s="12" t="str">
        <f>L15&amp;N15&amp;P15&amp;Q15&amp;S15&amp;"１日"</f>
        <v>令和年月１日</v>
      </c>
      <c r="AJ16" s="18"/>
      <c r="AK16" s="18"/>
    </row>
    <row r="17" spans="2:37" ht="21.95" customHeight="1">
      <c r="B17" s="147" t="s">
        <v>116</v>
      </c>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54"/>
      <c r="AA17" s="155"/>
      <c r="AB17" s="155"/>
      <c r="AC17" s="4" t="s">
        <v>1</v>
      </c>
      <c r="AI17" s="7" t="s">
        <v>44</v>
      </c>
      <c r="AJ17" s="8" t="s">
        <v>43</v>
      </c>
    </row>
    <row r="18" spans="2:37" ht="21.95" customHeight="1">
      <c r="B18" s="156" t="s">
        <v>24</v>
      </c>
      <c r="C18" s="157"/>
      <c r="D18" s="157"/>
      <c r="E18" s="157"/>
      <c r="F18" s="157"/>
      <c r="G18" s="157"/>
      <c r="H18" s="158" t="str">
        <f>IF(P16="","",IF(AND(H19="否",ROUND(AI18,4)&gt;=0.05),"可","否"))</f>
        <v/>
      </c>
      <c r="I18" s="159"/>
      <c r="J18" s="160"/>
      <c r="N18" s="5"/>
      <c r="O18" s="5"/>
      <c r="P18" s="5"/>
      <c r="Q18" s="5"/>
      <c r="R18" s="5"/>
      <c r="S18" s="5"/>
      <c r="T18" s="5"/>
      <c r="U18" s="5"/>
      <c r="V18" s="5"/>
      <c r="W18" s="5"/>
      <c r="X18" s="5"/>
      <c r="Y18" s="5"/>
      <c r="Z18" s="5"/>
      <c r="AA18" s="5"/>
      <c r="AB18" s="5"/>
      <c r="AC18" s="5"/>
      <c r="AD18" s="5"/>
      <c r="AE18" s="5"/>
      <c r="AF18" s="5"/>
      <c r="AI18" s="15" t="e">
        <f>(Z17-P16)/Z17</f>
        <v>#DIV/0!</v>
      </c>
      <c r="AJ18" s="16" t="e">
        <f>AI18</f>
        <v>#DIV/0!</v>
      </c>
    </row>
    <row r="19" spans="2:37" ht="21.95" customHeight="1">
      <c r="B19" s="107" t="s">
        <v>10</v>
      </c>
      <c r="C19" s="108"/>
      <c r="D19" s="108"/>
      <c r="E19" s="108"/>
      <c r="F19" s="108"/>
      <c r="G19" s="108"/>
      <c r="H19" s="161" t="str">
        <f>IF(N15="","",IF(AND(AI20="可",AJ20="可"),"可","否"))</f>
        <v/>
      </c>
      <c r="I19" s="162"/>
      <c r="J19" s="163"/>
      <c r="N19" s="5"/>
      <c r="O19" s="5"/>
      <c r="P19" s="5"/>
      <c r="Q19" s="5"/>
      <c r="R19" s="5"/>
      <c r="S19" s="5"/>
      <c r="T19" s="5"/>
      <c r="U19" s="5"/>
      <c r="V19" s="5"/>
      <c r="W19" s="5"/>
      <c r="X19" s="5"/>
      <c r="Y19" s="5"/>
      <c r="Z19" s="5"/>
      <c r="AE19" s="5"/>
      <c r="AF19" s="5"/>
      <c r="AI19" s="93" t="s">
        <v>102</v>
      </c>
      <c r="AJ19" s="95" t="s">
        <v>103</v>
      </c>
    </row>
    <row r="20" spans="2:37" ht="21.95" customHeight="1">
      <c r="B20" s="118" t="s">
        <v>126</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I20" s="93" t="str">
        <f>IF(P16="","",IF(OR(AND(AJ8=7,P16&lt;=750),(AND(AJ8=8,P16&lt;=900))),"可","否"))</f>
        <v/>
      </c>
      <c r="AJ20" s="94" t="str">
        <f>IF(AND(N15=3,OR(Q15=2,Q15=3)),"否","可")</f>
        <v>可</v>
      </c>
      <c r="AK20"/>
    </row>
    <row r="21" spans="2:37" ht="20.25" customHeight="1">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c r="N28" s="2"/>
      <c r="O28" s="2"/>
      <c r="P28" s="2"/>
      <c r="Q28" s="2"/>
      <c r="R28" s="2"/>
      <c r="S28" s="2"/>
      <c r="U28" s="1"/>
    </row>
    <row r="29" spans="2:37" ht="18" customHeight="1">
      <c r="B29" s="129" t="s">
        <v>23</v>
      </c>
      <c r="C29" s="130"/>
      <c r="D29" s="130"/>
      <c r="E29" s="130"/>
      <c r="F29" s="130"/>
      <c r="G29" s="130"/>
      <c r="H29" s="130"/>
      <c r="I29" s="131"/>
      <c r="K29" s="17" t="s">
        <v>54</v>
      </c>
      <c r="N29" s="2"/>
      <c r="O29" s="2"/>
      <c r="P29" s="2"/>
      <c r="Q29" s="2"/>
      <c r="R29" s="2"/>
      <c r="S29" s="2"/>
      <c r="U29" s="1"/>
    </row>
    <row r="30" spans="2:37" ht="21.95" customHeight="1">
      <c r="B30" s="3" t="s">
        <v>49</v>
      </c>
    </row>
    <row r="31" spans="2:37" ht="21.95" customHeight="1">
      <c r="B31" s="132"/>
      <c r="C31" s="132"/>
      <c r="D31" s="132"/>
      <c r="E31" s="132"/>
      <c r="F31" s="132"/>
      <c r="G31" s="132"/>
      <c r="H31" s="132"/>
      <c r="I31" s="132"/>
      <c r="J31" s="132"/>
      <c r="K31" s="132"/>
      <c r="L31" s="132" t="s">
        <v>15</v>
      </c>
      <c r="M31" s="132"/>
      <c r="N31" s="132"/>
      <c r="O31" s="132"/>
      <c r="P31" s="132"/>
      <c r="Q31" s="133" t="s">
        <v>47</v>
      </c>
      <c r="R31" s="133"/>
      <c r="S31" s="133"/>
      <c r="T31" s="133"/>
      <c r="U31" s="132" t="s">
        <v>16</v>
      </c>
      <c r="V31" s="132"/>
      <c r="W31" s="132"/>
      <c r="X31" s="132"/>
      <c r="Y31" s="114"/>
      <c r="Z31" s="115"/>
      <c r="AA31" s="134" t="s">
        <v>30</v>
      </c>
      <c r="AB31" s="132"/>
      <c r="AC31" s="132"/>
      <c r="AD31" s="132"/>
    </row>
    <row r="32" spans="2:37" ht="21.95" customHeight="1">
      <c r="B32" s="132"/>
      <c r="C32" s="132"/>
      <c r="D32" s="132"/>
      <c r="E32" s="132"/>
      <c r="F32" s="132"/>
      <c r="G32" s="132"/>
      <c r="H32" s="132"/>
      <c r="I32" s="132"/>
      <c r="J32" s="132"/>
      <c r="K32" s="132"/>
      <c r="L32" s="132"/>
      <c r="M32" s="132"/>
      <c r="N32" s="132"/>
      <c r="O32" s="132"/>
      <c r="P32" s="132"/>
      <c r="Q32" s="133"/>
      <c r="R32" s="133"/>
      <c r="S32" s="133"/>
      <c r="T32" s="133"/>
      <c r="U32" s="132"/>
      <c r="V32" s="132"/>
      <c r="W32" s="132"/>
      <c r="X32" s="132"/>
      <c r="Y32" s="114"/>
      <c r="Z32" s="115"/>
      <c r="AA32" s="132"/>
      <c r="AB32" s="132"/>
      <c r="AC32" s="132"/>
      <c r="AD32" s="132"/>
      <c r="AH32"/>
      <c r="AI32"/>
      <c r="AJ32"/>
      <c r="AK32"/>
    </row>
    <row r="33" spans="2:37" ht="21.95" customHeight="1">
      <c r="B33" s="107" t="s">
        <v>46</v>
      </c>
      <c r="C33" s="108"/>
      <c r="D33" s="108"/>
      <c r="E33" s="108"/>
      <c r="F33" s="108"/>
      <c r="G33" s="108"/>
      <c r="H33" s="108"/>
      <c r="I33" s="108"/>
      <c r="J33" s="108"/>
      <c r="K33" s="109"/>
      <c r="L33" s="110" t="str">
        <f>IF(N15="","",EOMONTH(AI16,0))</f>
        <v/>
      </c>
      <c r="M33" s="110"/>
      <c r="N33" s="110"/>
      <c r="O33" s="110"/>
      <c r="P33" s="110"/>
      <c r="Q33" s="121" t="str">
        <f>IF($P$16=0,"",$P$16)</f>
        <v/>
      </c>
      <c r="R33" s="122"/>
      <c r="S33" s="122"/>
      <c r="T33" s="122"/>
      <c r="U33" s="144" t="str">
        <f t="shared" ref="U33:U38" si="0">IF(Q33="","",ROUND(($Z$17-Q33)/$Z$17,4))</f>
        <v/>
      </c>
      <c r="V33" s="145"/>
      <c r="W33" s="145"/>
      <c r="X33" s="145"/>
      <c r="Y33" s="114"/>
      <c r="Z33" s="115"/>
      <c r="AA33" s="123"/>
      <c r="AB33" s="124"/>
      <c r="AC33" s="124"/>
      <c r="AD33" s="125"/>
      <c r="AH33"/>
      <c r="AI33"/>
      <c r="AJ33"/>
      <c r="AK33"/>
    </row>
    <row r="34" spans="2:37" ht="21.95" customHeight="1">
      <c r="B34" s="107" t="s">
        <v>25</v>
      </c>
      <c r="C34" s="108"/>
      <c r="D34" s="108"/>
      <c r="E34" s="108"/>
      <c r="F34" s="108"/>
      <c r="G34" s="108"/>
      <c r="H34" s="108"/>
      <c r="I34" s="108"/>
      <c r="J34" s="108"/>
      <c r="K34" s="109"/>
      <c r="L34" s="110" t="str">
        <f t="shared" ref="L34:L40" si="1">IF($N$15="","",EOMONTH(L33,1))</f>
        <v/>
      </c>
      <c r="M34" s="110"/>
      <c r="N34" s="110"/>
      <c r="O34" s="110"/>
      <c r="P34" s="110"/>
      <c r="Q34" s="111"/>
      <c r="R34" s="112"/>
      <c r="S34" s="112"/>
      <c r="T34" s="112"/>
      <c r="U34" s="144" t="str">
        <f t="shared" si="0"/>
        <v/>
      </c>
      <c r="V34" s="145"/>
      <c r="W34" s="145"/>
      <c r="X34" s="145"/>
      <c r="Y34" s="114"/>
      <c r="Z34" s="115"/>
      <c r="AA34" s="123"/>
      <c r="AB34" s="124"/>
      <c r="AC34" s="124"/>
      <c r="AD34" s="125"/>
      <c r="AH34"/>
      <c r="AI34"/>
      <c r="AJ34"/>
      <c r="AK34"/>
    </row>
    <row r="35" spans="2:37" ht="21.95" customHeight="1">
      <c r="B35" s="107" t="s">
        <v>26</v>
      </c>
      <c r="C35" s="108"/>
      <c r="D35" s="108"/>
      <c r="E35" s="108"/>
      <c r="F35" s="108"/>
      <c r="G35" s="108"/>
      <c r="H35" s="108"/>
      <c r="I35" s="108"/>
      <c r="J35" s="108"/>
      <c r="K35" s="109"/>
      <c r="L35" s="110" t="str">
        <f t="shared" si="1"/>
        <v/>
      </c>
      <c r="M35" s="110"/>
      <c r="N35" s="110"/>
      <c r="O35" s="110"/>
      <c r="P35" s="110"/>
      <c r="Q35" s="111"/>
      <c r="R35" s="112"/>
      <c r="S35" s="112"/>
      <c r="T35" s="112"/>
      <c r="U35" s="144" t="str">
        <f t="shared" si="0"/>
        <v/>
      </c>
      <c r="V35" s="145"/>
      <c r="W35" s="145"/>
      <c r="X35" s="145"/>
      <c r="Y35" s="114"/>
      <c r="Z35" s="115"/>
      <c r="AA35" s="113" t="str">
        <f t="shared" ref="AA35:AA40" si="2">IF(U33="","",IF(AND($H$18="可",U33&gt;=0.05),"可","否"))</f>
        <v/>
      </c>
      <c r="AB35" s="113"/>
      <c r="AC35" s="113"/>
      <c r="AD35" s="113"/>
      <c r="AH35"/>
      <c r="AI35"/>
      <c r="AJ35"/>
      <c r="AK35"/>
    </row>
    <row r="36" spans="2:37" ht="21.95" customHeight="1">
      <c r="B36" s="107" t="s">
        <v>12</v>
      </c>
      <c r="C36" s="108"/>
      <c r="D36" s="108"/>
      <c r="E36" s="108"/>
      <c r="F36" s="108"/>
      <c r="G36" s="108"/>
      <c r="H36" s="108"/>
      <c r="I36" s="108"/>
      <c r="J36" s="108"/>
      <c r="K36" s="109"/>
      <c r="L36" s="110" t="str">
        <f t="shared" si="1"/>
        <v/>
      </c>
      <c r="M36" s="110"/>
      <c r="N36" s="110"/>
      <c r="O36" s="110"/>
      <c r="P36" s="110"/>
      <c r="Q36" s="111"/>
      <c r="R36" s="112"/>
      <c r="S36" s="112"/>
      <c r="T36" s="112"/>
      <c r="U36" s="144" t="str">
        <f t="shared" si="0"/>
        <v/>
      </c>
      <c r="V36" s="145"/>
      <c r="W36" s="145"/>
      <c r="X36" s="145"/>
      <c r="Y36" s="114"/>
      <c r="Z36" s="115"/>
      <c r="AA36" s="113" t="str">
        <f t="shared" si="2"/>
        <v/>
      </c>
      <c r="AB36" s="113"/>
      <c r="AC36" s="113"/>
      <c r="AD36" s="113"/>
      <c r="AH36"/>
      <c r="AI36"/>
      <c r="AJ36"/>
      <c r="AK36"/>
    </row>
    <row r="37" spans="2:37" ht="21.95" customHeight="1">
      <c r="B37" s="107" t="s">
        <v>13</v>
      </c>
      <c r="C37" s="108"/>
      <c r="D37" s="108"/>
      <c r="E37" s="108"/>
      <c r="F37" s="108"/>
      <c r="G37" s="108"/>
      <c r="H37" s="108"/>
      <c r="I37" s="108"/>
      <c r="J37" s="108"/>
      <c r="K37" s="109"/>
      <c r="L37" s="110" t="str">
        <f t="shared" si="1"/>
        <v/>
      </c>
      <c r="M37" s="110"/>
      <c r="N37" s="110"/>
      <c r="O37" s="110"/>
      <c r="P37" s="110"/>
      <c r="Q37" s="111"/>
      <c r="R37" s="112"/>
      <c r="S37" s="112"/>
      <c r="T37" s="112"/>
      <c r="U37" s="144" t="str">
        <f t="shared" si="0"/>
        <v/>
      </c>
      <c r="V37" s="145"/>
      <c r="W37" s="145"/>
      <c r="X37" s="145"/>
      <c r="Y37" s="116" t="s">
        <v>31</v>
      </c>
      <c r="Z37" s="115"/>
      <c r="AA37" s="113" t="str">
        <f t="shared" si="2"/>
        <v/>
      </c>
      <c r="AB37" s="113"/>
      <c r="AC37" s="113"/>
      <c r="AD37" s="113"/>
      <c r="AH37"/>
      <c r="AI37"/>
      <c r="AJ37"/>
      <c r="AK37"/>
    </row>
    <row r="38" spans="2:37" ht="21.95" customHeight="1">
      <c r="B38" s="107" t="s">
        <v>14</v>
      </c>
      <c r="C38" s="108"/>
      <c r="D38" s="108"/>
      <c r="E38" s="108"/>
      <c r="F38" s="108"/>
      <c r="G38" s="108"/>
      <c r="H38" s="108"/>
      <c r="I38" s="108"/>
      <c r="J38" s="108"/>
      <c r="K38" s="109"/>
      <c r="L38" s="110" t="str">
        <f t="shared" si="1"/>
        <v/>
      </c>
      <c r="M38" s="110"/>
      <c r="N38" s="110"/>
      <c r="O38" s="110"/>
      <c r="P38" s="110"/>
      <c r="Q38" s="111"/>
      <c r="R38" s="112"/>
      <c r="S38" s="112"/>
      <c r="T38" s="112"/>
      <c r="U38" s="144" t="str">
        <f t="shared" si="0"/>
        <v/>
      </c>
      <c r="V38" s="145"/>
      <c r="W38" s="145"/>
      <c r="X38" s="145"/>
      <c r="Y38" s="114"/>
      <c r="Z38" s="115"/>
      <c r="AA38" s="146" t="str">
        <f t="shared" si="2"/>
        <v/>
      </c>
      <c r="AB38" s="146"/>
      <c r="AC38" s="146"/>
      <c r="AD38" s="146"/>
      <c r="AH38"/>
      <c r="AI38"/>
      <c r="AJ38"/>
      <c r="AK38"/>
    </row>
    <row r="39" spans="2:37" ht="21.95" customHeight="1">
      <c r="B39" s="107"/>
      <c r="C39" s="108"/>
      <c r="D39" s="108"/>
      <c r="E39" s="108"/>
      <c r="F39" s="108"/>
      <c r="G39" s="108"/>
      <c r="H39" s="108"/>
      <c r="I39" s="108"/>
      <c r="J39" s="108"/>
      <c r="K39" s="109"/>
      <c r="L39" s="110" t="str">
        <f t="shared" si="1"/>
        <v/>
      </c>
      <c r="M39" s="110"/>
      <c r="N39" s="110"/>
      <c r="O39" s="110"/>
      <c r="P39" s="110"/>
      <c r="Q39" s="123"/>
      <c r="R39" s="124"/>
      <c r="S39" s="124"/>
      <c r="T39" s="125"/>
      <c r="U39" s="123"/>
      <c r="V39" s="124"/>
      <c r="W39" s="124"/>
      <c r="X39" s="125"/>
      <c r="Y39" s="114"/>
      <c r="Z39" s="115"/>
      <c r="AA39" s="113" t="str">
        <f t="shared" si="2"/>
        <v/>
      </c>
      <c r="AB39" s="113"/>
      <c r="AC39" s="113"/>
      <c r="AD39" s="113"/>
      <c r="AH39"/>
      <c r="AI39"/>
      <c r="AJ39"/>
      <c r="AK39"/>
    </row>
    <row r="40" spans="2:37" ht="21.95" customHeight="1">
      <c r="B40" s="107" t="s">
        <v>17</v>
      </c>
      <c r="C40" s="108"/>
      <c r="D40" s="108"/>
      <c r="E40" s="108"/>
      <c r="F40" s="108"/>
      <c r="G40" s="108"/>
      <c r="H40" s="108"/>
      <c r="I40" s="108"/>
      <c r="J40" s="108"/>
      <c r="K40" s="109"/>
      <c r="L40" s="110" t="str">
        <f t="shared" si="1"/>
        <v/>
      </c>
      <c r="M40" s="110"/>
      <c r="N40" s="110"/>
      <c r="O40" s="110"/>
      <c r="P40" s="110"/>
      <c r="Q40" s="143"/>
      <c r="R40" s="143"/>
      <c r="S40" s="143"/>
      <c r="T40" s="143"/>
      <c r="U40" s="143"/>
      <c r="V40" s="143"/>
      <c r="W40" s="143"/>
      <c r="X40" s="143"/>
      <c r="Y40" s="114"/>
      <c r="Z40" s="115"/>
      <c r="AA40" s="113" t="str">
        <f t="shared" si="2"/>
        <v/>
      </c>
      <c r="AB40" s="113"/>
      <c r="AC40" s="113"/>
      <c r="AD40" s="113"/>
      <c r="AH40"/>
      <c r="AI40"/>
      <c r="AJ40"/>
      <c r="AK40"/>
    </row>
    <row r="41" spans="2:37" ht="21.95" customHeight="1">
      <c r="B41" s="141" t="s">
        <v>57</v>
      </c>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H41"/>
      <c r="AI41"/>
      <c r="AJ41"/>
      <c r="AK41"/>
    </row>
    <row r="42" spans="2:37" ht="19.5" customHeight="1">
      <c r="B42" s="141"/>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c r="U44" s="1"/>
    </row>
    <row r="45" spans="2:37" ht="20.25" customHeight="1">
      <c r="B45" s="129" t="s">
        <v>27</v>
      </c>
      <c r="C45" s="130"/>
      <c r="D45" s="130"/>
      <c r="E45" s="130"/>
      <c r="F45" s="130"/>
      <c r="G45" s="130"/>
      <c r="H45" s="130"/>
      <c r="I45" s="130"/>
      <c r="J45" s="130"/>
      <c r="K45" s="130"/>
      <c r="L45" s="130"/>
      <c r="M45" s="130"/>
      <c r="N45" s="130"/>
      <c r="O45" s="130"/>
      <c r="P45" s="130"/>
      <c r="Q45" s="130"/>
      <c r="R45" s="130"/>
      <c r="S45" s="130"/>
      <c r="T45" s="130"/>
      <c r="U45" s="130"/>
      <c r="V45" s="130"/>
      <c r="W45" s="131"/>
      <c r="Y45" s="17" t="s">
        <v>117</v>
      </c>
    </row>
    <row r="46" spans="2:37" ht="21.95" customHeight="1">
      <c r="B46" s="3" t="s">
        <v>28</v>
      </c>
    </row>
    <row r="47" spans="2:37" ht="21.95" customHeight="1">
      <c r="B47" s="126" t="s">
        <v>32</v>
      </c>
      <c r="C47" s="126"/>
      <c r="D47" s="126"/>
      <c r="E47" s="126"/>
      <c r="F47" s="126"/>
      <c r="G47" s="126"/>
      <c r="H47" s="126"/>
      <c r="I47" s="126"/>
      <c r="J47" s="126"/>
      <c r="K47" s="135" t="s">
        <v>53</v>
      </c>
      <c r="L47" s="136"/>
      <c r="M47" s="136"/>
      <c r="N47" s="136"/>
      <c r="O47" s="136"/>
      <c r="P47" s="136"/>
      <c r="Q47" s="136"/>
      <c r="R47" s="136"/>
      <c r="S47" s="136"/>
      <c r="T47" s="136"/>
      <c r="U47" s="136"/>
      <c r="V47" s="136"/>
      <c r="W47" s="136"/>
      <c r="X47" s="136"/>
      <c r="Y47" s="136"/>
      <c r="Z47" s="136"/>
      <c r="AA47" s="136"/>
      <c r="AB47" s="136"/>
      <c r="AC47" s="136"/>
      <c r="AD47" s="136"/>
      <c r="AE47" s="136"/>
      <c r="AF47" s="137"/>
    </row>
    <row r="48" spans="2:37" ht="21.95" customHeight="1">
      <c r="B48" s="127"/>
      <c r="C48" s="127"/>
      <c r="D48" s="127"/>
      <c r="E48" s="127"/>
      <c r="F48" s="127"/>
      <c r="G48" s="127"/>
      <c r="H48" s="127"/>
      <c r="I48" s="127"/>
      <c r="J48" s="127"/>
      <c r="K48" s="138"/>
      <c r="L48" s="139"/>
      <c r="M48" s="139"/>
      <c r="N48" s="139"/>
      <c r="O48" s="139"/>
      <c r="P48" s="139"/>
      <c r="Q48" s="139"/>
      <c r="R48" s="139"/>
      <c r="S48" s="139"/>
      <c r="T48" s="139"/>
      <c r="U48" s="139"/>
      <c r="V48" s="139"/>
      <c r="W48" s="139"/>
      <c r="X48" s="139"/>
      <c r="Y48" s="139"/>
      <c r="Z48" s="139"/>
      <c r="AA48" s="139"/>
      <c r="AB48" s="139"/>
      <c r="AC48" s="139"/>
      <c r="AD48" s="139"/>
      <c r="AE48" s="139"/>
      <c r="AF48" s="140"/>
    </row>
    <row r="49" spans="2:32" ht="36" customHeight="1">
      <c r="B49" s="128" t="s">
        <v>56</v>
      </c>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row>
    <row r="50" spans="2:32" ht="36" customHeight="1"/>
    <row r="51" spans="2:32" ht="21.95" customHeight="1">
      <c r="B51" s="129" t="s">
        <v>19</v>
      </c>
      <c r="C51" s="130"/>
      <c r="D51" s="130"/>
      <c r="E51" s="130"/>
      <c r="F51" s="130"/>
      <c r="G51" s="130"/>
      <c r="H51" s="130"/>
      <c r="I51" s="131"/>
      <c r="K51" s="17" t="s">
        <v>55</v>
      </c>
    </row>
    <row r="52" spans="2:32" ht="21.95" customHeight="1">
      <c r="B52" s="3" t="s">
        <v>48</v>
      </c>
    </row>
    <row r="53" spans="2:32" ht="21.95" customHeight="1">
      <c r="B53" s="132"/>
      <c r="C53" s="132"/>
      <c r="D53" s="132"/>
      <c r="E53" s="132"/>
      <c r="F53" s="132"/>
      <c r="G53" s="132"/>
      <c r="H53" s="132"/>
      <c r="I53" s="132"/>
      <c r="J53" s="132"/>
      <c r="K53" s="132"/>
      <c r="L53" s="132" t="s">
        <v>15</v>
      </c>
      <c r="M53" s="132"/>
      <c r="N53" s="132"/>
      <c r="O53" s="132"/>
      <c r="P53" s="132"/>
      <c r="Q53" s="133" t="s">
        <v>47</v>
      </c>
      <c r="R53" s="133"/>
      <c r="S53" s="133"/>
      <c r="T53" s="133"/>
      <c r="U53" s="114"/>
      <c r="V53" s="115"/>
      <c r="W53" s="134" t="s">
        <v>21</v>
      </c>
      <c r="X53" s="132"/>
      <c r="Y53" s="132"/>
      <c r="Z53" s="132"/>
    </row>
    <row r="54" spans="2:32" ht="21.95" customHeight="1">
      <c r="B54" s="132"/>
      <c r="C54" s="132"/>
      <c r="D54" s="132"/>
      <c r="E54" s="132"/>
      <c r="F54" s="132"/>
      <c r="G54" s="132"/>
      <c r="H54" s="132"/>
      <c r="I54" s="132"/>
      <c r="J54" s="132"/>
      <c r="K54" s="132"/>
      <c r="L54" s="132"/>
      <c r="M54" s="132"/>
      <c r="N54" s="132"/>
      <c r="O54" s="132"/>
      <c r="P54" s="132"/>
      <c r="Q54" s="133"/>
      <c r="R54" s="133"/>
      <c r="S54" s="133"/>
      <c r="T54" s="133"/>
      <c r="U54" s="114"/>
      <c r="V54" s="115"/>
      <c r="W54" s="132"/>
      <c r="X54" s="132"/>
      <c r="Y54" s="132"/>
      <c r="Z54" s="132"/>
    </row>
    <row r="55" spans="2:32" ht="21.95" customHeight="1">
      <c r="B55" s="107" t="s">
        <v>46</v>
      </c>
      <c r="C55" s="108"/>
      <c r="D55" s="108"/>
      <c r="E55" s="108"/>
      <c r="F55" s="108"/>
      <c r="G55" s="108"/>
      <c r="H55" s="108"/>
      <c r="I55" s="108"/>
      <c r="J55" s="108"/>
      <c r="K55" s="109"/>
      <c r="L55" s="110" t="str">
        <f>IF(N15="","",EOMONTH(AI16,0))</f>
        <v/>
      </c>
      <c r="M55" s="110"/>
      <c r="N55" s="110"/>
      <c r="O55" s="110"/>
      <c r="P55" s="110"/>
      <c r="Q55" s="121" t="str">
        <f>IF($P$16=0,"",$P$16)</f>
        <v/>
      </c>
      <c r="R55" s="122"/>
      <c r="S55" s="122"/>
      <c r="T55" s="122"/>
      <c r="U55" s="114"/>
      <c r="V55" s="115"/>
      <c r="W55" s="123"/>
      <c r="X55" s="124"/>
      <c r="Y55" s="124"/>
      <c r="Z55" s="125"/>
    </row>
    <row r="56" spans="2:32" ht="21.95" customHeight="1">
      <c r="B56" s="107" t="s">
        <v>20</v>
      </c>
      <c r="C56" s="108"/>
      <c r="D56" s="108"/>
      <c r="E56" s="108"/>
      <c r="F56" s="108"/>
      <c r="G56" s="108"/>
      <c r="H56" s="108"/>
      <c r="I56" s="108"/>
      <c r="J56" s="108"/>
      <c r="K56" s="109"/>
      <c r="L56" s="110" t="str">
        <f t="shared" ref="L56:L73" si="3">IF($N$15="","",EOMONTH(L55,1))</f>
        <v/>
      </c>
      <c r="M56" s="110"/>
      <c r="N56" s="110"/>
      <c r="O56" s="110"/>
      <c r="P56" s="110"/>
      <c r="Q56" s="111"/>
      <c r="R56" s="112"/>
      <c r="S56" s="112"/>
      <c r="T56" s="112"/>
      <c r="U56" s="114"/>
      <c r="V56" s="115"/>
      <c r="W56" s="123"/>
      <c r="X56" s="124"/>
      <c r="Y56" s="124"/>
      <c r="Z56" s="125"/>
    </row>
    <row r="57" spans="2:32" ht="21.95" customHeight="1">
      <c r="B57" s="107" t="s">
        <v>11</v>
      </c>
      <c r="C57" s="108"/>
      <c r="D57" s="108"/>
      <c r="E57" s="108"/>
      <c r="F57" s="108"/>
      <c r="G57" s="108"/>
      <c r="H57" s="108"/>
      <c r="I57" s="108"/>
      <c r="J57" s="108"/>
      <c r="K57" s="109"/>
      <c r="L57" s="110" t="str">
        <f t="shared" si="3"/>
        <v/>
      </c>
      <c r="M57" s="110"/>
      <c r="N57" s="110"/>
      <c r="O57" s="110"/>
      <c r="P57" s="110"/>
      <c r="Q57" s="111"/>
      <c r="R57" s="112"/>
      <c r="S57" s="112"/>
      <c r="T57" s="112"/>
      <c r="U57" s="114"/>
      <c r="V57" s="115"/>
      <c r="W57" s="113" t="str">
        <f t="shared" ref="W57:W73" si="4">IF(Q55="","",IF(OR(AND($AJ$8=7,Q55&lt;=750,$H$19="可"),(AND($AJ$8=8,Q55&lt;=900,$H$19="可"))),"可","否"))</f>
        <v/>
      </c>
      <c r="X57" s="113"/>
      <c r="Y57" s="113"/>
      <c r="Z57" s="113"/>
    </row>
    <row r="58" spans="2:32" ht="21.95" customHeight="1">
      <c r="B58" s="107"/>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 t="shared" si="4"/>
        <v/>
      </c>
      <c r="X58" s="113"/>
      <c r="Y58" s="113"/>
      <c r="Z58" s="113"/>
    </row>
    <row r="59" spans="2:32" ht="21.95" customHeight="1">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si="4"/>
        <v/>
      </c>
      <c r="X59" s="113"/>
      <c r="Y59" s="113"/>
      <c r="Z59" s="113"/>
    </row>
    <row r="60" spans="2:32" ht="21.95" customHeight="1">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c r="B62" s="107"/>
      <c r="C62" s="108"/>
      <c r="D62" s="108"/>
      <c r="E62" s="108"/>
      <c r="F62" s="108"/>
      <c r="G62" s="108"/>
      <c r="H62" s="108"/>
      <c r="I62" s="108"/>
      <c r="J62" s="108"/>
      <c r="K62" s="109"/>
      <c r="L62" s="110" t="str">
        <f t="shared" si="3"/>
        <v/>
      </c>
      <c r="M62" s="110"/>
      <c r="N62" s="110"/>
      <c r="O62" s="110"/>
      <c r="P62" s="110"/>
      <c r="Q62" s="111"/>
      <c r="R62" s="112"/>
      <c r="S62" s="112"/>
      <c r="T62" s="112"/>
      <c r="U62" s="116" t="s">
        <v>31</v>
      </c>
      <c r="V62" s="117"/>
      <c r="W62" s="113" t="str">
        <f t="shared" si="4"/>
        <v/>
      </c>
      <c r="X62" s="113"/>
      <c r="Y62" s="113"/>
      <c r="Z62" s="113"/>
    </row>
    <row r="63" spans="2:32" ht="21.95" customHeight="1">
      <c r="B63" s="107"/>
      <c r="C63" s="108"/>
      <c r="D63" s="108"/>
      <c r="E63" s="108"/>
      <c r="F63" s="108"/>
      <c r="G63" s="108"/>
      <c r="H63" s="108"/>
      <c r="I63" s="108"/>
      <c r="J63" s="108"/>
      <c r="K63" s="109"/>
      <c r="L63" s="110" t="str">
        <f t="shared" si="3"/>
        <v/>
      </c>
      <c r="M63" s="110"/>
      <c r="N63" s="110"/>
      <c r="O63" s="110"/>
      <c r="P63" s="110"/>
      <c r="Q63" s="111"/>
      <c r="R63" s="112"/>
      <c r="S63" s="112"/>
      <c r="T63" s="112"/>
      <c r="U63" s="116"/>
      <c r="V63" s="117"/>
      <c r="W63" s="113" t="str">
        <f t="shared" si="4"/>
        <v/>
      </c>
      <c r="X63" s="113"/>
      <c r="Y63" s="113"/>
      <c r="Z63" s="113"/>
    </row>
    <row r="64" spans="2:32" ht="21.95" customHeight="1">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c r="B66" s="107"/>
      <c r="C66" s="108"/>
      <c r="D66" s="108"/>
      <c r="E66" s="108"/>
      <c r="F66" s="108"/>
      <c r="G66" s="108"/>
      <c r="H66" s="108"/>
      <c r="I66" s="108"/>
      <c r="J66" s="108"/>
      <c r="K66" s="109"/>
      <c r="L66" s="110" t="str">
        <f t="shared" si="3"/>
        <v/>
      </c>
      <c r="M66" s="110"/>
      <c r="N66" s="110"/>
      <c r="O66" s="110"/>
      <c r="P66" s="110"/>
      <c r="Q66" s="111"/>
      <c r="R66" s="112"/>
      <c r="S66" s="112"/>
      <c r="T66" s="112"/>
      <c r="U66" s="114"/>
      <c r="V66" s="115"/>
      <c r="W66" s="113" t="str">
        <f t="shared" si="4"/>
        <v/>
      </c>
      <c r="X66" s="113"/>
      <c r="Y66" s="113"/>
      <c r="Z66" s="113"/>
    </row>
    <row r="67" spans="2:32" ht="21.95" customHeight="1">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c r="B69" s="107"/>
      <c r="C69" s="108"/>
      <c r="D69" s="108"/>
      <c r="E69" s="108"/>
      <c r="F69" s="108"/>
      <c r="G69" s="108"/>
      <c r="H69" s="108"/>
      <c r="I69" s="108"/>
      <c r="J69" s="108"/>
      <c r="K69" s="109"/>
      <c r="L69" s="110" t="str">
        <f t="shared" si="3"/>
        <v/>
      </c>
      <c r="M69" s="110"/>
      <c r="N69" s="110"/>
      <c r="O69" s="110"/>
      <c r="P69" s="110"/>
      <c r="Q69" s="120"/>
      <c r="R69" s="120"/>
      <c r="S69" s="120"/>
      <c r="T69" s="120"/>
      <c r="W69" s="113" t="str">
        <f t="shared" si="4"/>
        <v/>
      </c>
      <c r="X69" s="113"/>
      <c r="Y69" s="113"/>
      <c r="Z69" s="113"/>
    </row>
    <row r="70" spans="2:32" ht="21.95" customHeight="1">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c r="B74" s="118" t="s">
        <v>58</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row>
    <row r="75" spans="2:32" ht="21.95" customHeight="1">
      <c r="B75" s="118"/>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L73:P73"/>
    <mergeCell ref="Q73:T73"/>
    <mergeCell ref="W69:Z69"/>
    <mergeCell ref="W70:Z70"/>
    <mergeCell ref="W71:Z71"/>
    <mergeCell ref="W72:Z72"/>
    <mergeCell ref="W73:Z73"/>
    <mergeCell ref="A1:AG1"/>
    <mergeCell ref="B9:F9"/>
    <mergeCell ref="G9:J9"/>
    <mergeCell ref="K9:N9"/>
    <mergeCell ref="O9:T9"/>
    <mergeCell ref="B2:AF5"/>
    <mergeCell ref="G10:Q10"/>
    <mergeCell ref="R10:U10"/>
    <mergeCell ref="V10:AB10"/>
    <mergeCell ref="L15:M15"/>
    <mergeCell ref="N15:O15"/>
    <mergeCell ref="Q15:R15"/>
    <mergeCell ref="B11:AF12"/>
    <mergeCell ref="B8:F8"/>
    <mergeCell ref="B10:F10"/>
    <mergeCell ref="K8:N8"/>
    <mergeCell ref="O8:AB8"/>
    <mergeCell ref="G8:J8"/>
    <mergeCell ref="U9:X9"/>
    <mergeCell ref="Y9:AF9"/>
    <mergeCell ref="B15:K15"/>
    <mergeCell ref="Z17:AB17"/>
    <mergeCell ref="B18:G18"/>
    <mergeCell ref="H18:J18"/>
    <mergeCell ref="B19:G19"/>
    <mergeCell ref="H19:J19"/>
    <mergeCell ref="P16:R16"/>
    <mergeCell ref="Q35:T35"/>
    <mergeCell ref="B17:Y17"/>
    <mergeCell ref="U35:X35"/>
    <mergeCell ref="B20:AF27"/>
    <mergeCell ref="Q34:T34"/>
    <mergeCell ref="U34:X34"/>
    <mergeCell ref="Q31:T32"/>
    <mergeCell ref="U31:X32"/>
    <mergeCell ref="B16:O16"/>
    <mergeCell ref="B37:K37"/>
    <mergeCell ref="B38:K38"/>
    <mergeCell ref="Y37:Z40"/>
    <mergeCell ref="AA33:AD33"/>
    <mergeCell ref="AA34:AD34"/>
    <mergeCell ref="AA35:AD35"/>
    <mergeCell ref="AA36:AD36"/>
    <mergeCell ref="Y31:Z32"/>
    <mergeCell ref="Y33:Z33"/>
    <mergeCell ref="Y34:Z34"/>
    <mergeCell ref="Y35:Z35"/>
    <mergeCell ref="Y36:Z36"/>
    <mergeCell ref="L39:P39"/>
    <mergeCell ref="L40:P40"/>
    <mergeCell ref="Q39:T39"/>
    <mergeCell ref="Q40:T40"/>
    <mergeCell ref="Q37:T37"/>
    <mergeCell ref="U37:X37"/>
    <mergeCell ref="Q38:T38"/>
    <mergeCell ref="U38:X38"/>
    <mergeCell ref="AA37:AD37"/>
    <mergeCell ref="AA38:AD38"/>
    <mergeCell ref="AA39:AD39"/>
    <mergeCell ref="AA40:AD40"/>
    <mergeCell ref="B41:AF43"/>
    <mergeCell ref="B29:I29"/>
    <mergeCell ref="B45:W45"/>
    <mergeCell ref="U40:X40"/>
    <mergeCell ref="B31:K32"/>
    <mergeCell ref="Q33:T33"/>
    <mergeCell ref="U33:X33"/>
    <mergeCell ref="U39:X39"/>
    <mergeCell ref="L33:P33"/>
    <mergeCell ref="L34:P34"/>
    <mergeCell ref="L31:P32"/>
    <mergeCell ref="L35:P35"/>
    <mergeCell ref="L36:P36"/>
    <mergeCell ref="L37:P37"/>
    <mergeCell ref="L38:P38"/>
    <mergeCell ref="B39:K39"/>
    <mergeCell ref="B40:K40"/>
    <mergeCell ref="B33:K33"/>
    <mergeCell ref="B34:K34"/>
    <mergeCell ref="B35:K35"/>
    <mergeCell ref="B36:K36"/>
    <mergeCell ref="AA31:AD32"/>
    <mergeCell ref="Q36:T36"/>
    <mergeCell ref="U36:X36"/>
    <mergeCell ref="B55:K55"/>
    <mergeCell ref="L55:P55"/>
    <mergeCell ref="Q55:T55"/>
    <mergeCell ref="W55:Z55"/>
    <mergeCell ref="B56:K56"/>
    <mergeCell ref="L56:P56"/>
    <mergeCell ref="Q56:T56"/>
    <mergeCell ref="W56:Z56"/>
    <mergeCell ref="B47:J48"/>
    <mergeCell ref="B49:AF49"/>
    <mergeCell ref="B51:I51"/>
    <mergeCell ref="B53:K54"/>
    <mergeCell ref="L53:P54"/>
    <mergeCell ref="Q53:T54"/>
    <mergeCell ref="W53:Z54"/>
    <mergeCell ref="U53:V54"/>
    <mergeCell ref="U55:V55"/>
    <mergeCell ref="U56:V56"/>
    <mergeCell ref="K47:AF47"/>
    <mergeCell ref="K48:AF48"/>
    <mergeCell ref="B59:K59"/>
    <mergeCell ref="L59:P59"/>
    <mergeCell ref="Q59:T59"/>
    <mergeCell ref="W59:Z59"/>
    <mergeCell ref="B60:K60"/>
    <mergeCell ref="L60:P60"/>
    <mergeCell ref="Q60:T60"/>
    <mergeCell ref="W60:Z60"/>
    <mergeCell ref="B57:K57"/>
    <mergeCell ref="L57:P57"/>
    <mergeCell ref="Q57:T57"/>
    <mergeCell ref="W57:Z57"/>
    <mergeCell ref="B58:K58"/>
    <mergeCell ref="L58:P58"/>
    <mergeCell ref="Q58:T58"/>
    <mergeCell ref="W58:Z58"/>
    <mergeCell ref="U57:V57"/>
    <mergeCell ref="U58:V58"/>
    <mergeCell ref="U59:V59"/>
    <mergeCell ref="U60:V60"/>
    <mergeCell ref="B61:K61"/>
    <mergeCell ref="L61:P61"/>
    <mergeCell ref="Q61:T61"/>
    <mergeCell ref="W61:Z61"/>
    <mergeCell ref="B62:K62"/>
    <mergeCell ref="L62:P62"/>
    <mergeCell ref="Q62:T62"/>
    <mergeCell ref="W62:Z62"/>
    <mergeCell ref="U61:V61"/>
    <mergeCell ref="B74:AF76"/>
    <mergeCell ref="B67:K67"/>
    <mergeCell ref="L67:P67"/>
    <mergeCell ref="Q67:T67"/>
    <mergeCell ref="W67:Z67"/>
    <mergeCell ref="B68:K68"/>
    <mergeCell ref="L68:P68"/>
    <mergeCell ref="Q68:T68"/>
    <mergeCell ref="W68:Z68"/>
    <mergeCell ref="U67:V67"/>
    <mergeCell ref="U68:V68"/>
    <mergeCell ref="B69:K69"/>
    <mergeCell ref="L69:P69"/>
    <mergeCell ref="Q69:T69"/>
    <mergeCell ref="B70:K70"/>
    <mergeCell ref="L70:P70"/>
    <mergeCell ref="Q70:T70"/>
    <mergeCell ref="B71:K71"/>
    <mergeCell ref="L71:P71"/>
    <mergeCell ref="Q71:T71"/>
    <mergeCell ref="B72:K72"/>
    <mergeCell ref="L72:P72"/>
    <mergeCell ref="Q72:T72"/>
    <mergeCell ref="B73:K73"/>
    <mergeCell ref="B65:K65"/>
    <mergeCell ref="L65:P65"/>
    <mergeCell ref="Q65:T65"/>
    <mergeCell ref="W65:Z65"/>
    <mergeCell ref="B66:K66"/>
    <mergeCell ref="L66:P66"/>
    <mergeCell ref="Q66:T66"/>
    <mergeCell ref="W66:Z66"/>
    <mergeCell ref="B63:K63"/>
    <mergeCell ref="L63:P63"/>
    <mergeCell ref="Q63:T63"/>
    <mergeCell ref="W63:Z63"/>
    <mergeCell ref="B64:K64"/>
    <mergeCell ref="L64:P64"/>
    <mergeCell ref="U66:V66"/>
    <mergeCell ref="Q64:T64"/>
    <mergeCell ref="W64:Z64"/>
    <mergeCell ref="U62:V65"/>
  </mergeCells>
  <phoneticPr fontId="3"/>
  <conditionalFormatting sqref="V10:AB10">
    <cfRule type="expression" dxfId="1" priority="3">
      <formula>OR($AJ$2=3,$AJ$2=4,$AJ$2=5)</formula>
    </cfRule>
  </conditionalFormatting>
  <conditionalFormatting sqref="H19:J19">
    <cfRule type="expression" dxfId="0" priority="2">
      <formula>OR($AJ$8="",$AJ$8=6)</formula>
    </cfRule>
  </conditionalFormatting>
  <dataValidations count="3">
    <dataValidation type="list" allowBlank="1" showInputMessage="1" showErrorMessage="1" sqref="G10:Q10">
      <formula1>$AI$3:$AI$7</formula1>
    </dataValidation>
    <dataValidation type="list" allowBlank="1" showInputMessage="1" showErrorMessage="1" sqref="V10:AB10">
      <formula1>$AI$9:$AI$11</formula1>
    </dataValidation>
    <dataValidation type="list" allowBlank="1" showInputMessage="1" showErrorMessage="1" sqref="B17:Y17">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headerFooter>
    <oddHeader>&amp;L（加算参考様式98）</oddHeader>
  </headerFooter>
  <rowBreaks count="1" manualBreakCount="1">
    <brk id="49"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c r="A1" s="67" t="s">
        <v>86</v>
      </c>
      <c r="B1" s="68"/>
      <c r="C1" s="68"/>
      <c r="D1" s="69"/>
      <c r="E1" s="68"/>
      <c r="F1" s="68"/>
      <c r="G1" s="68"/>
      <c r="H1" s="70"/>
      <c r="I1" s="70"/>
      <c r="J1" s="70"/>
      <c r="K1" s="70"/>
      <c r="L1" s="70"/>
      <c r="M1" s="70"/>
      <c r="N1" s="70"/>
      <c r="O1" s="70"/>
      <c r="P1" s="70"/>
      <c r="Q1" s="70"/>
      <c r="R1" s="70"/>
      <c r="S1" s="70"/>
      <c r="T1" s="70"/>
      <c r="U1" s="70"/>
    </row>
    <row r="2" spans="1:21" ht="27.75" customHeight="1">
      <c r="A2" s="221" t="s">
        <v>118</v>
      </c>
      <c r="B2" s="221"/>
      <c r="C2" s="221"/>
      <c r="D2" s="221"/>
      <c r="E2" s="221"/>
      <c r="F2" s="221"/>
      <c r="G2" s="221"/>
      <c r="H2" s="221"/>
      <c r="I2" s="221"/>
      <c r="J2" s="221"/>
      <c r="K2" s="221"/>
      <c r="L2" s="221"/>
      <c r="M2" s="221"/>
      <c r="N2" s="221"/>
      <c r="O2" s="221"/>
      <c r="P2" s="221"/>
      <c r="Q2" s="221"/>
      <c r="R2" s="221"/>
      <c r="S2" s="221"/>
      <c r="T2" s="221"/>
      <c r="U2" s="89"/>
    </row>
    <row r="3" spans="1:21" ht="5.25" customHeight="1">
      <c r="A3" s="67"/>
      <c r="B3" s="71"/>
      <c r="C3" s="71"/>
      <c r="D3" s="71"/>
      <c r="E3" s="71"/>
      <c r="F3" s="71"/>
      <c r="G3" s="71"/>
      <c r="H3" s="71"/>
      <c r="I3" s="71"/>
      <c r="J3" s="71"/>
      <c r="K3" s="71"/>
      <c r="L3" s="71"/>
      <c r="M3" s="71"/>
      <c r="N3" s="71"/>
      <c r="O3" s="71"/>
      <c r="P3" s="71"/>
      <c r="Q3" s="71"/>
      <c r="R3" s="71"/>
      <c r="S3" s="70"/>
      <c r="T3" s="71"/>
      <c r="U3" s="71"/>
    </row>
    <row r="4" spans="1:21" ht="99.75" customHeight="1">
      <c r="A4" s="67"/>
      <c r="B4" s="233" t="s">
        <v>129</v>
      </c>
      <c r="C4" s="233"/>
      <c r="D4" s="233"/>
      <c r="E4" s="233"/>
      <c r="F4" s="233"/>
      <c r="G4" s="233"/>
      <c r="H4" s="233"/>
      <c r="I4" s="233"/>
      <c r="J4" s="233"/>
      <c r="K4" s="233"/>
      <c r="L4" s="233"/>
      <c r="M4" s="233"/>
      <c r="N4" s="233"/>
      <c r="O4" s="233"/>
      <c r="P4" s="233"/>
      <c r="Q4" s="233"/>
      <c r="R4" s="233"/>
      <c r="S4" s="233"/>
      <c r="T4" s="72"/>
      <c r="U4" s="72"/>
    </row>
    <row r="5" spans="1:21" ht="14.25">
      <c r="A5" s="67"/>
      <c r="B5" s="73"/>
      <c r="C5" s="73"/>
      <c r="D5" s="73"/>
      <c r="E5" s="73"/>
      <c r="F5" s="73"/>
      <c r="G5" s="73"/>
      <c r="H5" s="73"/>
      <c r="I5" s="73"/>
      <c r="J5" s="73"/>
      <c r="K5" s="70"/>
      <c r="L5" s="74"/>
      <c r="M5" s="74"/>
      <c r="N5" s="74"/>
      <c r="O5" s="73"/>
      <c r="P5" s="73"/>
      <c r="Q5" s="75"/>
      <c r="R5" s="75"/>
      <c r="S5" s="75"/>
    </row>
    <row r="6" spans="1:21" ht="18.75" customHeight="1">
      <c r="A6" s="67"/>
      <c r="B6" s="97" t="s">
        <v>106</v>
      </c>
      <c r="C6" s="76"/>
      <c r="D6" s="76"/>
      <c r="E6" s="76"/>
      <c r="F6" s="76"/>
      <c r="G6" s="76"/>
      <c r="H6" s="76"/>
      <c r="I6" s="76"/>
      <c r="J6" s="76"/>
      <c r="K6" s="76"/>
      <c r="L6" s="76"/>
      <c r="M6"/>
      <c r="N6"/>
      <c r="O6"/>
      <c r="P6"/>
      <c r="Q6"/>
      <c r="R6"/>
      <c r="T6" s="77"/>
      <c r="U6" s="77"/>
    </row>
    <row r="7" spans="1:21">
      <c r="A7" s="55"/>
      <c r="B7" s="40"/>
      <c r="C7" s="39"/>
      <c r="D7" s="38"/>
      <c r="E7" s="37"/>
      <c r="F7" s="197" t="s">
        <v>76</v>
      </c>
      <c r="G7" s="80"/>
      <c r="H7" s="81"/>
      <c r="I7" s="81"/>
      <c r="J7" s="83" t="s">
        <v>40</v>
      </c>
      <c r="K7" s="84"/>
      <c r="L7" s="81" t="s">
        <v>41</v>
      </c>
      <c r="M7" s="81"/>
      <c r="N7" s="81"/>
      <c r="O7" s="82"/>
      <c r="P7" s="225">
        <f>K7+1</f>
        <v>1</v>
      </c>
      <c r="Q7" s="226"/>
      <c r="R7" s="227"/>
      <c r="S7" s="186" t="s">
        <v>109</v>
      </c>
      <c r="T7" s="77"/>
      <c r="U7" s="77"/>
    </row>
    <row r="8" spans="1:21">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1" ht="38.25" customHeight="1">
      <c r="A9" s="55"/>
      <c r="B9" s="188" t="s">
        <v>104</v>
      </c>
      <c r="C9" s="234" t="s">
        <v>89</v>
      </c>
      <c r="D9" s="235"/>
      <c r="E9" s="236"/>
      <c r="F9" s="58">
        <v>0.5</v>
      </c>
      <c r="G9" s="41"/>
      <c r="H9" s="42"/>
      <c r="I9" s="42"/>
      <c r="J9" s="42"/>
      <c r="K9" s="42"/>
      <c r="L9" s="42"/>
      <c r="M9" s="42"/>
      <c r="N9" s="42"/>
      <c r="O9" s="42"/>
      <c r="P9" s="42"/>
      <c r="Q9" s="42"/>
      <c r="R9" s="42"/>
      <c r="S9" s="22"/>
      <c r="T9" s="74"/>
      <c r="U9" s="74"/>
    </row>
    <row r="10" spans="1:21" ht="31.5" customHeight="1">
      <c r="A10" s="55"/>
      <c r="B10" s="189"/>
      <c r="C10" s="237" t="s">
        <v>90</v>
      </c>
      <c r="D10" s="238"/>
      <c r="E10" s="239"/>
      <c r="F10" s="59">
        <v>0.75</v>
      </c>
      <c r="G10" s="43"/>
      <c r="H10" s="44"/>
      <c r="I10" s="44"/>
      <c r="J10" s="44"/>
      <c r="K10" s="44"/>
      <c r="L10" s="44"/>
      <c r="M10" s="44"/>
      <c r="N10" s="44"/>
      <c r="O10" s="44"/>
      <c r="P10" s="44"/>
      <c r="Q10" s="44"/>
      <c r="R10" s="44"/>
      <c r="S10" s="22"/>
      <c r="T10" s="74"/>
      <c r="U10" s="74"/>
    </row>
    <row r="11" spans="1:21" ht="31.5" customHeight="1">
      <c r="A11" s="55"/>
      <c r="B11" s="190"/>
      <c r="C11" s="240" t="s">
        <v>91</v>
      </c>
      <c r="D11" s="241"/>
      <c r="E11" s="242"/>
      <c r="F11" s="60">
        <v>1</v>
      </c>
      <c r="G11" s="45"/>
      <c r="H11" s="46"/>
      <c r="I11" s="46"/>
      <c r="J11" s="46"/>
      <c r="K11" s="46"/>
      <c r="L11" s="46"/>
      <c r="M11" s="46"/>
      <c r="N11" s="46"/>
      <c r="O11" s="46"/>
      <c r="P11" s="46"/>
      <c r="Q11" s="46"/>
      <c r="R11" s="46"/>
      <c r="S11" s="22"/>
      <c r="T11" s="74"/>
      <c r="U11" s="74"/>
    </row>
    <row r="12" spans="1:21" ht="31.5" customHeight="1">
      <c r="A12" s="55"/>
      <c r="B12" s="188" t="s">
        <v>107</v>
      </c>
      <c r="C12" s="243" t="s">
        <v>64</v>
      </c>
      <c r="D12" s="191" t="s">
        <v>63</v>
      </c>
      <c r="E12" s="192"/>
      <c r="F12" s="61">
        <v>0.5</v>
      </c>
      <c r="G12" s="47"/>
      <c r="H12" s="48"/>
      <c r="I12" s="47"/>
      <c r="J12" s="48"/>
      <c r="K12" s="48"/>
      <c r="L12" s="49"/>
      <c r="M12" s="47"/>
      <c r="N12" s="48"/>
      <c r="O12" s="50"/>
      <c r="P12" s="47"/>
      <c r="Q12" s="48"/>
      <c r="R12" s="48"/>
      <c r="S12" s="22"/>
      <c r="T12" s="74"/>
      <c r="U12" s="74"/>
    </row>
    <row r="13" spans="1:21" ht="31.5" customHeight="1">
      <c r="A13" s="55"/>
      <c r="B13" s="189"/>
      <c r="C13" s="244"/>
      <c r="D13" s="193" t="s">
        <v>90</v>
      </c>
      <c r="E13" s="194"/>
      <c r="F13" s="62">
        <v>0.75</v>
      </c>
      <c r="G13" s="51"/>
      <c r="H13" s="44"/>
      <c r="I13" s="51"/>
      <c r="J13" s="44"/>
      <c r="K13" s="44"/>
      <c r="L13" s="43"/>
      <c r="M13" s="51"/>
      <c r="N13" s="44"/>
      <c r="O13" s="44"/>
      <c r="P13" s="51"/>
      <c r="Q13" s="44"/>
      <c r="R13" s="44"/>
      <c r="S13" s="22"/>
      <c r="T13" s="74"/>
      <c r="U13" s="74"/>
    </row>
    <row r="14" spans="1:21" ht="31.5" customHeight="1">
      <c r="A14" s="55"/>
      <c r="B14" s="189"/>
      <c r="C14" s="245"/>
      <c r="D14" s="195" t="s">
        <v>91</v>
      </c>
      <c r="E14" s="196"/>
      <c r="F14" s="63">
        <v>1</v>
      </c>
      <c r="G14" s="52"/>
      <c r="H14" s="46"/>
      <c r="I14" s="52"/>
      <c r="J14" s="46"/>
      <c r="K14" s="46"/>
      <c r="L14" s="45"/>
      <c r="M14" s="52"/>
      <c r="N14" s="46"/>
      <c r="O14" s="46"/>
      <c r="P14" s="52"/>
      <c r="Q14" s="46"/>
      <c r="R14" s="46"/>
      <c r="S14" s="22"/>
      <c r="T14" s="74"/>
      <c r="U14" s="74"/>
    </row>
    <row r="15" spans="1:21" ht="33" customHeight="1">
      <c r="A15" s="55"/>
      <c r="B15" s="190"/>
      <c r="C15" s="29" t="s">
        <v>62</v>
      </c>
      <c r="D15" s="246" t="s">
        <v>61</v>
      </c>
      <c r="E15" s="247"/>
      <c r="F15" s="64">
        <v>1</v>
      </c>
      <c r="G15" s="47"/>
      <c r="H15" s="48"/>
      <c r="I15" s="47"/>
      <c r="J15" s="48"/>
      <c r="K15" s="48"/>
      <c r="L15" s="49"/>
      <c r="M15" s="47"/>
      <c r="N15" s="48"/>
      <c r="O15" s="48"/>
      <c r="P15" s="47"/>
      <c r="Q15" s="48"/>
      <c r="R15" s="48"/>
      <c r="S15" s="22"/>
      <c r="T15" s="74"/>
      <c r="U15" s="74"/>
    </row>
    <row r="16" spans="1:21" ht="3.75" customHeight="1">
      <c r="A16" s="55"/>
      <c r="B16" s="28"/>
      <c r="C16" s="27"/>
      <c r="D16" s="26"/>
      <c r="E16" s="26"/>
      <c r="F16" s="65"/>
      <c r="G16" s="25"/>
      <c r="H16" s="24"/>
      <c r="I16" s="24"/>
      <c r="J16" s="24"/>
      <c r="K16" s="24"/>
      <c r="L16" s="24"/>
      <c r="M16" s="24"/>
      <c r="N16" s="24"/>
      <c r="O16" s="24"/>
      <c r="P16" s="24"/>
      <c r="Q16" s="24"/>
      <c r="R16" s="24"/>
      <c r="S16" s="23"/>
      <c r="T16" s="74"/>
      <c r="U16" s="74"/>
    </row>
    <row r="17" spans="1:21" ht="18" customHeight="1">
      <c r="A17" s="55"/>
      <c r="B17" s="19"/>
      <c r="C17" s="232" t="s">
        <v>78</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c r="A18" s="55"/>
      <c r="B18" s="222" t="s">
        <v>108</v>
      </c>
      <c r="C18" s="223"/>
      <c r="D18" s="223"/>
      <c r="E18" s="224"/>
      <c r="F18" s="61">
        <v>0.8571428571428571</v>
      </c>
      <c r="G18" s="21"/>
      <c r="H18" s="21"/>
      <c r="I18" s="21"/>
      <c r="J18" s="21"/>
      <c r="K18" s="21"/>
      <c r="L18" s="21"/>
      <c r="M18" s="21"/>
      <c r="N18" s="21"/>
      <c r="O18" s="21"/>
      <c r="P18" s="21"/>
      <c r="Q18" s="21"/>
      <c r="R18" s="21"/>
      <c r="S18" s="20"/>
      <c r="T18" s="74"/>
      <c r="U18" s="74"/>
    </row>
    <row r="19" spans="1:21" ht="18" customHeight="1">
      <c r="A19" s="55"/>
      <c r="B19" s="19"/>
      <c r="C19" s="232" t="s">
        <v>60</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c r="A20" s="55"/>
      <c r="B20" s="199" t="s">
        <v>114</v>
      </c>
      <c r="C20" s="200"/>
      <c r="D20" s="200"/>
      <c r="E20" s="200"/>
      <c r="F20" s="200"/>
      <c r="G20" s="200"/>
      <c r="H20" s="200"/>
      <c r="I20" s="200"/>
      <c r="J20" s="200"/>
      <c r="K20" s="200"/>
      <c r="L20" s="200"/>
      <c r="M20" s="200"/>
      <c r="N20" s="200"/>
      <c r="O20" s="201"/>
      <c r="P20" s="228" t="s">
        <v>105</v>
      </c>
      <c r="Q20" s="228"/>
      <c r="R20" s="229"/>
      <c r="S20" s="86">
        <f>COUNTIF(G19:Q19,"&gt;0")</f>
        <v>0</v>
      </c>
      <c r="T20" s="79" t="s">
        <v>59</v>
      </c>
      <c r="U20" s="79"/>
    </row>
    <row r="21" spans="1:21" ht="45" customHeight="1" thickBot="1">
      <c r="A21" s="55"/>
      <c r="B21" s="202"/>
      <c r="C21" s="203"/>
      <c r="D21" s="203"/>
      <c r="E21" s="203"/>
      <c r="F21" s="203"/>
      <c r="G21" s="203"/>
      <c r="H21" s="203"/>
      <c r="I21" s="203"/>
      <c r="J21" s="203"/>
      <c r="K21" s="203"/>
      <c r="L21" s="203"/>
      <c r="M21" s="203"/>
      <c r="N21" s="203"/>
      <c r="O21" s="204"/>
      <c r="P21" s="230" t="s">
        <v>110</v>
      </c>
      <c r="Q21" s="230"/>
      <c r="R21" s="231"/>
      <c r="S21" s="87" t="str">
        <f>IF(S20&lt;1,"",S19/S20)</f>
        <v/>
      </c>
      <c r="T21" s="88" t="s">
        <v>79</v>
      </c>
      <c r="U21" s="88"/>
    </row>
    <row r="22" spans="1:21" ht="125.25" customHeight="1">
      <c r="A22" s="55"/>
      <c r="B22" s="205"/>
      <c r="C22" s="206"/>
      <c r="D22" s="206"/>
      <c r="E22" s="206"/>
      <c r="F22" s="206"/>
      <c r="G22" s="206"/>
      <c r="H22" s="206"/>
      <c r="I22" s="206"/>
      <c r="J22" s="206"/>
      <c r="K22" s="206"/>
      <c r="L22" s="206"/>
      <c r="M22" s="206"/>
      <c r="N22" s="206"/>
      <c r="O22" s="207"/>
      <c r="P22" s="219" t="s">
        <v>119</v>
      </c>
      <c r="Q22" s="220"/>
      <c r="R22" s="220"/>
      <c r="S22" s="220"/>
      <c r="T22" s="74"/>
      <c r="U22" s="74"/>
    </row>
    <row r="23" spans="1:21">
      <c r="A23" s="55"/>
      <c r="B23" s="102"/>
      <c r="C23" s="102"/>
      <c r="D23" s="102"/>
      <c r="E23" s="102"/>
      <c r="F23" s="102"/>
      <c r="G23" s="102"/>
      <c r="H23" s="102"/>
      <c r="I23" s="102"/>
      <c r="J23" s="102"/>
      <c r="K23" s="102"/>
      <c r="L23" s="102"/>
      <c r="M23" s="102"/>
      <c r="N23" s="102"/>
      <c r="O23" s="103"/>
      <c r="P23" s="73"/>
      <c r="Q23" s="73"/>
      <c r="R23" s="73"/>
      <c r="S23" s="73"/>
    </row>
    <row r="24" spans="1:21" ht="18.75" customHeight="1">
      <c r="A24" s="55"/>
      <c r="B24" s="104" t="s">
        <v>85</v>
      </c>
      <c r="C24" s="85"/>
      <c r="D24" s="85"/>
      <c r="E24" s="85"/>
      <c r="F24" s="85"/>
      <c r="G24" s="85"/>
      <c r="H24" s="85"/>
      <c r="I24" s="85"/>
      <c r="J24" s="85"/>
      <c r="K24" s="85"/>
      <c r="L24" s="85"/>
      <c r="M24" s="85"/>
      <c r="N24" s="85"/>
      <c r="O24" s="105"/>
      <c r="P24" s="73"/>
      <c r="Q24" s="73"/>
      <c r="R24" s="73"/>
      <c r="S24" s="73"/>
    </row>
    <row r="25" spans="1:21" ht="6" customHeight="1" thickBot="1">
      <c r="A25" s="55"/>
      <c r="B25" s="85"/>
      <c r="C25" s="85"/>
      <c r="D25" s="85"/>
      <c r="E25" s="85"/>
      <c r="F25" s="85"/>
      <c r="G25" s="85"/>
      <c r="H25" s="85"/>
      <c r="I25" s="85"/>
      <c r="J25" s="85"/>
      <c r="K25" s="85"/>
      <c r="L25" s="85"/>
      <c r="M25" s="85"/>
      <c r="N25" s="85"/>
      <c r="O25" s="73"/>
      <c r="P25" s="73"/>
      <c r="Q25" s="73"/>
      <c r="R25" s="73"/>
      <c r="S25" s="73"/>
    </row>
    <row r="26" spans="1:21" ht="13.5" customHeight="1">
      <c r="A26" s="55"/>
      <c r="B26" s="208" t="s">
        <v>120</v>
      </c>
      <c r="C26" s="209"/>
      <c r="D26" s="85"/>
      <c r="E26" s="85"/>
      <c r="F26" s="85"/>
      <c r="G26" s="212" t="s">
        <v>121</v>
      </c>
      <c r="H26" s="213"/>
      <c r="I26" s="85"/>
      <c r="J26" s="214" t="s">
        <v>123</v>
      </c>
      <c r="K26" s="215"/>
      <c r="M26" s="85"/>
      <c r="N26" s="85"/>
      <c r="O26" s="73"/>
      <c r="P26" s="73"/>
      <c r="Q26" s="73"/>
      <c r="R26" s="73"/>
      <c r="S26" s="73"/>
    </row>
    <row r="27" spans="1:21" ht="29.25" customHeight="1" thickBot="1">
      <c r="A27" s="55"/>
      <c r="B27" s="210"/>
      <c r="C27" s="211"/>
      <c r="D27" s="90" t="s">
        <v>83</v>
      </c>
      <c r="E27" s="91">
        <v>0.9</v>
      </c>
      <c r="F27" s="90" t="s">
        <v>83</v>
      </c>
      <c r="G27" s="210"/>
      <c r="H27" s="211"/>
      <c r="I27" s="90" t="s">
        <v>84</v>
      </c>
      <c r="J27" s="216">
        <f>B27*E27*G27</f>
        <v>0</v>
      </c>
      <c r="K27" s="217"/>
      <c r="L27" s="106" t="s">
        <v>122</v>
      </c>
      <c r="M27" s="85"/>
      <c r="N27" s="85"/>
      <c r="O27" s="73"/>
      <c r="P27" s="73"/>
      <c r="Q27" s="73"/>
      <c r="R27" s="73"/>
      <c r="S27" s="73"/>
    </row>
    <row r="28" spans="1:21" ht="70.5" customHeight="1">
      <c r="A28" s="55"/>
      <c r="B28" s="218" t="s">
        <v>125</v>
      </c>
      <c r="C28" s="218"/>
      <c r="D28" s="218"/>
      <c r="E28" s="218"/>
      <c r="F28" s="218"/>
      <c r="G28" s="218"/>
      <c r="H28" s="218"/>
      <c r="I28" s="218"/>
      <c r="J28" s="218"/>
      <c r="K28" s="218"/>
      <c r="L28" s="218"/>
      <c r="M28" s="218"/>
      <c r="N28" s="218"/>
      <c r="O28" s="218"/>
      <c r="P28" s="218"/>
      <c r="Q28" s="218"/>
      <c r="R28" s="218"/>
      <c r="S28" s="218"/>
    </row>
    <row r="29" spans="1:21">
      <c r="A29" s="55"/>
      <c r="B29" s="85"/>
      <c r="C29" s="85"/>
      <c r="D29" s="85"/>
      <c r="E29" s="85"/>
      <c r="F29" s="85"/>
      <c r="G29" s="85"/>
      <c r="H29" s="85"/>
      <c r="I29" s="85"/>
      <c r="J29" s="85"/>
      <c r="K29" s="85"/>
      <c r="L29" s="85"/>
      <c r="M29" s="85"/>
      <c r="N29" s="85"/>
      <c r="O29" s="73"/>
      <c r="P29" s="73"/>
      <c r="Q29" s="73"/>
      <c r="R29" s="73"/>
      <c r="S29" s="73"/>
    </row>
    <row r="30" spans="1:21">
      <c r="A30" s="55"/>
      <c r="B30" s="85"/>
      <c r="C30" s="85"/>
      <c r="D30" s="85"/>
      <c r="E30" s="85"/>
      <c r="F30" s="85"/>
      <c r="G30" s="85"/>
      <c r="H30" s="85"/>
      <c r="I30" s="85"/>
      <c r="J30" s="85"/>
      <c r="K30" s="85"/>
      <c r="L30" s="85"/>
      <c r="M30" s="85"/>
      <c r="N30" s="85"/>
      <c r="O30" s="73"/>
      <c r="P30" s="73"/>
      <c r="Q30" s="73"/>
      <c r="R30" s="73"/>
      <c r="S30" s="73"/>
    </row>
    <row r="31" spans="1:21">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cols>
    <col min="1" max="1" width="5" style="56" customWidth="1"/>
    <col min="2" max="18" width="9" style="56"/>
    <col min="19" max="19" width="10.75" style="56" customWidth="1"/>
    <col min="20" max="21" width="5" style="73" customWidth="1"/>
    <col min="22" max="16384" width="9" style="56"/>
  </cols>
  <sheetData>
    <row r="1" spans="1:23" ht="14.25">
      <c r="A1" s="67" t="s">
        <v>86</v>
      </c>
      <c r="B1" s="68"/>
      <c r="C1" s="68"/>
      <c r="D1" s="69"/>
      <c r="E1" s="68"/>
      <c r="F1" s="68"/>
      <c r="G1" s="68"/>
      <c r="H1" s="70"/>
      <c r="I1" s="70"/>
      <c r="J1" s="70"/>
      <c r="K1" s="70"/>
      <c r="L1" s="70"/>
      <c r="M1" s="70"/>
      <c r="N1" s="70"/>
      <c r="O1" s="70"/>
      <c r="P1" s="70"/>
      <c r="Q1" s="70"/>
      <c r="R1" s="70"/>
      <c r="S1" s="70"/>
      <c r="T1" s="70"/>
      <c r="U1" s="70"/>
    </row>
    <row r="2" spans="1:23" ht="27.75" customHeight="1">
      <c r="A2" s="221" t="s">
        <v>100</v>
      </c>
      <c r="B2" s="221"/>
      <c r="C2" s="221"/>
      <c r="D2" s="221"/>
      <c r="E2" s="221"/>
      <c r="F2" s="221"/>
      <c r="G2" s="221"/>
      <c r="H2" s="221"/>
      <c r="I2" s="221"/>
      <c r="J2" s="221"/>
      <c r="K2" s="221"/>
      <c r="L2" s="221"/>
      <c r="M2" s="221"/>
      <c r="N2" s="221"/>
      <c r="O2" s="221"/>
      <c r="P2" s="221"/>
      <c r="Q2" s="221"/>
      <c r="R2" s="221"/>
      <c r="S2" s="221"/>
      <c r="T2" s="221"/>
      <c r="U2" s="89"/>
    </row>
    <row r="3" spans="1:23" ht="5.25" customHeight="1">
      <c r="A3" s="67"/>
      <c r="B3" s="71"/>
      <c r="C3" s="71"/>
      <c r="D3" s="71"/>
      <c r="E3" s="71"/>
      <c r="F3" s="71"/>
      <c r="G3" s="71"/>
      <c r="H3" s="71"/>
      <c r="I3" s="71"/>
      <c r="J3" s="71"/>
      <c r="K3" s="71"/>
      <c r="L3" s="71"/>
      <c r="M3" s="71"/>
      <c r="N3" s="71"/>
      <c r="O3" s="71"/>
      <c r="P3" s="71"/>
      <c r="Q3" s="71"/>
      <c r="R3" s="71"/>
      <c r="S3" s="70"/>
      <c r="T3" s="71"/>
      <c r="U3" s="71"/>
    </row>
    <row r="4" spans="1:23" ht="78" customHeight="1">
      <c r="A4" s="67"/>
      <c r="B4" s="233" t="s">
        <v>128</v>
      </c>
      <c r="C4" s="233"/>
      <c r="D4" s="233"/>
      <c r="E4" s="233"/>
      <c r="F4" s="233"/>
      <c r="G4" s="233"/>
      <c r="H4" s="233"/>
      <c r="I4" s="233"/>
      <c r="J4" s="233"/>
      <c r="K4" s="233"/>
      <c r="L4" s="233"/>
      <c r="M4" s="233"/>
      <c r="N4" s="233"/>
      <c r="O4" s="233"/>
      <c r="P4" s="233"/>
      <c r="Q4" s="233"/>
      <c r="R4" s="233"/>
      <c r="S4" s="233"/>
      <c r="T4" s="72"/>
      <c r="U4" s="72"/>
    </row>
    <row r="5" spans="1:23" ht="14.25">
      <c r="A5" s="67"/>
      <c r="B5" s="73"/>
      <c r="C5" s="73"/>
      <c r="D5" s="73"/>
      <c r="E5" s="73"/>
      <c r="F5" s="73"/>
      <c r="G5" s="73"/>
      <c r="H5" s="73"/>
      <c r="I5" s="73"/>
      <c r="J5" s="73"/>
      <c r="K5" s="70"/>
      <c r="L5" s="74"/>
      <c r="M5" s="74"/>
      <c r="N5" s="74"/>
      <c r="O5" s="73"/>
      <c r="P5" s="73"/>
      <c r="Q5" s="75"/>
      <c r="R5" s="75"/>
      <c r="S5" s="75"/>
      <c r="W5" s="56" t="s">
        <v>77</v>
      </c>
    </row>
    <row r="6" spans="1:23" ht="18.75" customHeight="1">
      <c r="A6" s="67"/>
      <c r="B6" s="97" t="s">
        <v>99</v>
      </c>
      <c r="C6" s="76"/>
      <c r="D6" s="76"/>
      <c r="E6" s="76"/>
      <c r="F6" s="76"/>
      <c r="G6" s="76"/>
      <c r="H6" s="76"/>
      <c r="I6" s="76"/>
      <c r="J6" s="76"/>
      <c r="K6" s="76"/>
      <c r="L6" s="76"/>
      <c r="M6"/>
      <c r="N6"/>
      <c r="O6"/>
      <c r="P6"/>
      <c r="Q6"/>
      <c r="R6"/>
      <c r="T6" s="77"/>
      <c r="U6" s="77"/>
    </row>
    <row r="7" spans="1:23">
      <c r="A7" s="55"/>
      <c r="B7" s="40"/>
      <c r="C7" s="39"/>
      <c r="D7" s="38"/>
      <c r="E7" s="37"/>
      <c r="F7" s="197" t="s">
        <v>76</v>
      </c>
      <c r="G7" s="80"/>
      <c r="H7" s="81"/>
      <c r="I7" s="81"/>
      <c r="J7" s="83" t="s">
        <v>40</v>
      </c>
      <c r="K7" s="84"/>
      <c r="L7" s="81" t="s">
        <v>41</v>
      </c>
      <c r="M7" s="81"/>
      <c r="N7" s="81"/>
      <c r="O7" s="82"/>
      <c r="P7" s="225">
        <f>K7+1</f>
        <v>1</v>
      </c>
      <c r="Q7" s="226"/>
      <c r="R7" s="227"/>
      <c r="S7" s="186" t="s">
        <v>82</v>
      </c>
      <c r="T7" s="77"/>
      <c r="U7" s="77"/>
    </row>
    <row r="8" spans="1:23">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3" ht="29.25" customHeight="1">
      <c r="A9" s="55"/>
      <c r="B9" s="188" t="s">
        <v>87</v>
      </c>
      <c r="C9" s="234" t="s">
        <v>88</v>
      </c>
      <c r="D9" s="235"/>
      <c r="E9" s="236"/>
      <c r="F9" s="58">
        <v>0.25</v>
      </c>
      <c r="G9" s="50"/>
      <c r="H9" s="50"/>
      <c r="I9" s="50"/>
      <c r="J9" s="50"/>
      <c r="K9" s="50"/>
      <c r="L9" s="50"/>
      <c r="M9" s="50"/>
      <c r="N9" s="50"/>
      <c r="O9" s="50"/>
      <c r="P9" s="50"/>
      <c r="Q9" s="50"/>
      <c r="R9" s="50"/>
      <c r="S9" s="22"/>
      <c r="T9" s="74"/>
      <c r="U9" s="74"/>
    </row>
    <row r="10" spans="1:23" ht="29.25" customHeight="1">
      <c r="A10" s="55"/>
      <c r="B10" s="248"/>
      <c r="C10" s="237" t="s">
        <v>92</v>
      </c>
      <c r="D10" s="238"/>
      <c r="E10" s="239"/>
      <c r="F10" s="59">
        <v>0.5</v>
      </c>
      <c r="G10" s="44"/>
      <c r="H10" s="44"/>
      <c r="I10" s="44"/>
      <c r="J10" s="44"/>
      <c r="K10" s="44"/>
      <c r="L10" s="44"/>
      <c r="M10" s="44"/>
      <c r="N10" s="44"/>
      <c r="O10" s="44"/>
      <c r="P10" s="44"/>
      <c r="Q10" s="44"/>
      <c r="R10" s="44"/>
      <c r="S10" s="22"/>
      <c r="T10" s="74"/>
      <c r="U10" s="74"/>
    </row>
    <row r="11" spans="1:23" ht="29.25" customHeight="1">
      <c r="A11" s="55"/>
      <c r="B11" s="189"/>
      <c r="C11" s="237" t="s">
        <v>93</v>
      </c>
      <c r="D11" s="238"/>
      <c r="E11" s="239"/>
      <c r="F11" s="59">
        <v>0.75</v>
      </c>
      <c r="G11" s="44"/>
      <c r="H11" s="44"/>
      <c r="I11" s="44"/>
      <c r="J11" s="44"/>
      <c r="K11" s="44"/>
      <c r="L11" s="44"/>
      <c r="M11" s="44"/>
      <c r="N11" s="44"/>
      <c r="O11" s="44"/>
      <c r="P11" s="44"/>
      <c r="Q11" s="44"/>
      <c r="R11" s="44"/>
      <c r="S11" s="22"/>
      <c r="T11" s="74"/>
      <c r="U11" s="74"/>
    </row>
    <row r="12" spans="1:23" ht="29.25" customHeight="1">
      <c r="A12" s="55"/>
      <c r="B12" s="190"/>
      <c r="C12" s="240" t="s">
        <v>94</v>
      </c>
      <c r="D12" s="241"/>
      <c r="E12" s="242"/>
      <c r="F12" s="60">
        <v>1</v>
      </c>
      <c r="G12" s="92"/>
      <c r="H12" s="92"/>
      <c r="I12" s="92"/>
      <c r="J12" s="92"/>
      <c r="K12" s="92"/>
      <c r="L12" s="92"/>
      <c r="M12" s="92"/>
      <c r="N12" s="92"/>
      <c r="O12" s="92"/>
      <c r="P12" s="92"/>
      <c r="Q12" s="92"/>
      <c r="R12" s="92"/>
      <c r="S12" s="22"/>
      <c r="T12" s="74"/>
      <c r="U12" s="74"/>
    </row>
    <row r="13" spans="1:23" ht="29.25" customHeight="1">
      <c r="A13" s="55"/>
      <c r="B13" s="188" t="s">
        <v>111</v>
      </c>
      <c r="C13" s="243" t="s">
        <v>64</v>
      </c>
      <c r="D13" s="191" t="s">
        <v>95</v>
      </c>
      <c r="E13" s="192"/>
      <c r="F13" s="61">
        <v>0.25</v>
      </c>
      <c r="G13" s="47"/>
      <c r="H13" s="48"/>
      <c r="I13" s="47"/>
      <c r="J13" s="48"/>
      <c r="K13" s="48"/>
      <c r="L13" s="49"/>
      <c r="M13" s="47"/>
      <c r="N13" s="48"/>
      <c r="O13" s="50"/>
      <c r="P13" s="47"/>
      <c r="Q13" s="48"/>
      <c r="R13" s="48"/>
      <c r="S13" s="22"/>
      <c r="T13" s="74"/>
      <c r="U13" s="74"/>
    </row>
    <row r="14" spans="1:23" ht="29.25" customHeight="1">
      <c r="A14" s="55"/>
      <c r="B14" s="248"/>
      <c r="C14" s="244"/>
      <c r="D14" s="193" t="s">
        <v>96</v>
      </c>
      <c r="E14" s="194"/>
      <c r="F14" s="62">
        <v>0.5</v>
      </c>
      <c r="G14" s="51"/>
      <c r="H14" s="44"/>
      <c r="I14" s="51"/>
      <c r="J14" s="44"/>
      <c r="K14" s="44"/>
      <c r="L14" s="43"/>
      <c r="M14" s="51"/>
      <c r="N14" s="44"/>
      <c r="O14" s="44"/>
      <c r="P14" s="51"/>
      <c r="Q14" s="44"/>
      <c r="R14" s="44"/>
      <c r="S14" s="22"/>
      <c r="T14" s="74"/>
      <c r="U14" s="74"/>
    </row>
    <row r="15" spans="1:23" ht="29.25" customHeight="1">
      <c r="A15" s="55"/>
      <c r="B15" s="189"/>
      <c r="C15" s="244"/>
      <c r="D15" s="193" t="s">
        <v>97</v>
      </c>
      <c r="E15" s="194"/>
      <c r="F15" s="62">
        <v>0.75</v>
      </c>
      <c r="G15" s="51"/>
      <c r="H15" s="44"/>
      <c r="I15" s="51"/>
      <c r="J15" s="44"/>
      <c r="K15" s="44"/>
      <c r="L15" s="43"/>
      <c r="M15" s="51"/>
      <c r="N15" s="44"/>
      <c r="O15" s="44"/>
      <c r="P15" s="51"/>
      <c r="Q15" s="44"/>
      <c r="R15" s="44"/>
      <c r="S15" s="22"/>
      <c r="T15" s="74"/>
      <c r="U15" s="74"/>
    </row>
    <row r="16" spans="1:23" ht="29.25" customHeight="1">
      <c r="A16" s="55"/>
      <c r="B16" s="189"/>
      <c r="C16" s="245"/>
      <c r="D16" s="195" t="s">
        <v>98</v>
      </c>
      <c r="E16" s="196"/>
      <c r="F16" s="63">
        <v>1</v>
      </c>
      <c r="G16" s="52"/>
      <c r="H16" s="46"/>
      <c r="I16" s="52"/>
      <c r="J16" s="46"/>
      <c r="K16" s="46"/>
      <c r="L16" s="45"/>
      <c r="M16" s="52"/>
      <c r="N16" s="46"/>
      <c r="O16" s="46"/>
      <c r="P16" s="52"/>
      <c r="Q16" s="46"/>
      <c r="R16" s="46"/>
      <c r="S16" s="22"/>
      <c r="T16" s="74"/>
      <c r="U16" s="74"/>
    </row>
    <row r="17" spans="1:21" ht="29.25" customHeight="1">
      <c r="A17" s="55"/>
      <c r="B17" s="190"/>
      <c r="C17" s="29" t="s">
        <v>62</v>
      </c>
      <c r="D17" s="246" t="s">
        <v>61</v>
      </c>
      <c r="E17" s="247"/>
      <c r="F17" s="64">
        <v>1</v>
      </c>
      <c r="G17" s="47"/>
      <c r="H17" s="48"/>
      <c r="I17" s="47"/>
      <c r="J17" s="48"/>
      <c r="K17" s="48"/>
      <c r="L17" s="49"/>
      <c r="M17" s="47"/>
      <c r="N17" s="48"/>
      <c r="O17" s="48"/>
      <c r="P17" s="47"/>
      <c r="Q17" s="48"/>
      <c r="R17" s="48"/>
      <c r="S17" s="22"/>
      <c r="T17" s="74"/>
      <c r="U17" s="74"/>
    </row>
    <row r="18" spans="1:21" ht="3.75" customHeight="1">
      <c r="A18" s="55"/>
      <c r="B18" s="28"/>
      <c r="C18" s="27"/>
      <c r="D18" s="26"/>
      <c r="E18" s="26"/>
      <c r="F18" s="65"/>
      <c r="G18" s="25"/>
      <c r="H18" s="24"/>
      <c r="I18" s="24"/>
      <c r="J18" s="24"/>
      <c r="K18" s="24"/>
      <c r="L18" s="24"/>
      <c r="M18" s="24"/>
      <c r="N18" s="24"/>
      <c r="O18" s="24"/>
      <c r="P18" s="24"/>
      <c r="Q18" s="24"/>
      <c r="R18" s="24"/>
      <c r="S18" s="23"/>
      <c r="T18" s="74"/>
      <c r="U18" s="74"/>
    </row>
    <row r="19" spans="1:21" ht="18" customHeight="1">
      <c r="A19" s="55"/>
      <c r="B19" s="19"/>
      <c r="C19" s="232" t="s">
        <v>78</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c r="A20" s="55"/>
      <c r="B20" s="222" t="s">
        <v>112</v>
      </c>
      <c r="C20" s="223"/>
      <c r="D20" s="223"/>
      <c r="E20" s="224"/>
      <c r="F20" s="61">
        <v>0.8571428571428571</v>
      </c>
      <c r="G20" s="21"/>
      <c r="H20" s="21"/>
      <c r="I20" s="21"/>
      <c r="J20" s="21"/>
      <c r="K20" s="21"/>
      <c r="L20" s="21"/>
      <c r="M20" s="21"/>
      <c r="N20" s="21"/>
      <c r="O20" s="21"/>
      <c r="P20" s="21"/>
      <c r="Q20" s="21"/>
      <c r="R20" s="21"/>
      <c r="S20" s="20"/>
      <c r="T20" s="74"/>
      <c r="U20" s="74"/>
    </row>
    <row r="21" spans="1:21" ht="18" customHeight="1">
      <c r="A21" s="55"/>
      <c r="B21" s="98"/>
      <c r="C21" s="249" t="s">
        <v>60</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c r="A22" s="55"/>
      <c r="B22" s="250" t="s">
        <v>115</v>
      </c>
      <c r="C22" s="251"/>
      <c r="D22" s="251"/>
      <c r="E22" s="251"/>
      <c r="F22" s="251"/>
      <c r="G22" s="251"/>
      <c r="H22" s="251"/>
      <c r="I22" s="251"/>
      <c r="J22" s="251"/>
      <c r="K22" s="251"/>
      <c r="L22" s="251"/>
      <c r="M22" s="251"/>
      <c r="N22" s="251"/>
      <c r="O22" s="252"/>
      <c r="P22" s="228" t="s">
        <v>101</v>
      </c>
      <c r="Q22" s="228"/>
      <c r="R22" s="229"/>
      <c r="S22" s="86">
        <f>COUNTIF(G21:Q21,"&gt;0")</f>
        <v>0</v>
      </c>
      <c r="T22" s="79" t="s">
        <v>59</v>
      </c>
      <c r="U22" s="79"/>
    </row>
    <row r="23" spans="1:21" ht="45" customHeight="1" thickBot="1">
      <c r="A23" s="55"/>
      <c r="B23" s="253"/>
      <c r="C23" s="218"/>
      <c r="D23" s="218"/>
      <c r="E23" s="218"/>
      <c r="F23" s="218"/>
      <c r="G23" s="218"/>
      <c r="H23" s="218"/>
      <c r="I23" s="218"/>
      <c r="J23" s="218"/>
      <c r="K23" s="218"/>
      <c r="L23" s="218"/>
      <c r="M23" s="218"/>
      <c r="N23" s="218"/>
      <c r="O23" s="254"/>
      <c r="P23" s="230" t="s">
        <v>113</v>
      </c>
      <c r="Q23" s="230"/>
      <c r="R23" s="231"/>
      <c r="S23" s="87" t="str">
        <f>IF(S22&lt;1,"",S21/S22)</f>
        <v/>
      </c>
      <c r="T23" s="88" t="s">
        <v>79</v>
      </c>
      <c r="U23" s="88"/>
    </row>
    <row r="24" spans="1:21" ht="126.75" customHeight="1">
      <c r="A24" s="55"/>
      <c r="B24" s="255"/>
      <c r="C24" s="256"/>
      <c r="D24" s="256"/>
      <c r="E24" s="256"/>
      <c r="F24" s="256"/>
      <c r="G24" s="256"/>
      <c r="H24" s="256"/>
      <c r="I24" s="256"/>
      <c r="J24" s="256"/>
      <c r="K24" s="256"/>
      <c r="L24" s="256"/>
      <c r="M24" s="256"/>
      <c r="N24" s="256"/>
      <c r="O24" s="257"/>
      <c r="P24" s="219" t="s">
        <v>124</v>
      </c>
      <c r="Q24" s="220"/>
      <c r="R24" s="220"/>
      <c r="S24" s="220"/>
      <c r="T24" s="74"/>
      <c r="U24" s="74"/>
    </row>
    <row r="25" spans="1:21">
      <c r="A25" s="55"/>
      <c r="B25" s="85"/>
      <c r="C25" s="85"/>
      <c r="D25" s="85"/>
      <c r="E25" s="85"/>
      <c r="F25" s="85"/>
      <c r="G25" s="85"/>
      <c r="H25" s="85"/>
      <c r="I25" s="85"/>
      <c r="J25" s="85"/>
      <c r="K25" s="85"/>
      <c r="L25" s="85"/>
      <c r="M25" s="85"/>
      <c r="N25" s="85"/>
      <c r="O25" s="73"/>
      <c r="P25" s="73"/>
      <c r="Q25" s="73"/>
      <c r="R25" s="73"/>
      <c r="S25" s="73"/>
    </row>
    <row r="26" spans="1:21" ht="14.25">
      <c r="A26" s="55"/>
      <c r="B26" s="97" t="s">
        <v>85</v>
      </c>
      <c r="C26" s="85"/>
      <c r="D26" s="85"/>
      <c r="E26" s="85"/>
      <c r="F26" s="85"/>
      <c r="G26" s="85"/>
      <c r="H26" s="85"/>
      <c r="I26" s="85"/>
      <c r="J26" s="85"/>
      <c r="K26" s="85"/>
      <c r="L26" s="85"/>
      <c r="M26" s="85"/>
      <c r="N26" s="85"/>
      <c r="O26" s="73"/>
      <c r="P26" s="73"/>
      <c r="Q26" s="73"/>
      <c r="R26" s="73"/>
      <c r="S26" s="73"/>
    </row>
    <row r="27" spans="1:21" ht="6" customHeight="1" thickBot="1">
      <c r="A27" s="55"/>
      <c r="B27" s="85"/>
      <c r="C27" s="85"/>
      <c r="D27" s="85"/>
      <c r="E27" s="85"/>
      <c r="F27" s="85"/>
      <c r="G27" s="85"/>
      <c r="H27" s="85"/>
      <c r="I27" s="85"/>
      <c r="J27" s="85"/>
      <c r="K27" s="85"/>
      <c r="L27" s="85"/>
      <c r="M27" s="85"/>
      <c r="N27" s="85"/>
      <c r="O27" s="73"/>
      <c r="P27" s="73"/>
      <c r="Q27" s="73"/>
      <c r="R27" s="73"/>
      <c r="S27" s="73"/>
    </row>
    <row r="28" spans="1:21" ht="13.5" customHeight="1">
      <c r="A28" s="55"/>
      <c r="B28" s="208" t="s">
        <v>120</v>
      </c>
      <c r="C28" s="209"/>
      <c r="D28" s="85"/>
      <c r="E28" s="85"/>
      <c r="F28" s="85"/>
      <c r="G28" s="212" t="s">
        <v>121</v>
      </c>
      <c r="H28" s="213"/>
      <c r="I28" s="85"/>
      <c r="J28" s="214" t="s">
        <v>123</v>
      </c>
      <c r="K28" s="215"/>
      <c r="M28" s="85"/>
      <c r="N28" s="85"/>
      <c r="O28" s="73"/>
      <c r="P28" s="73"/>
      <c r="Q28" s="73"/>
      <c r="R28" s="73"/>
      <c r="S28" s="73"/>
    </row>
    <row r="29" spans="1:21" ht="27.75" customHeight="1" thickBot="1">
      <c r="A29" s="55"/>
      <c r="B29" s="210"/>
      <c r="C29" s="211"/>
      <c r="D29" s="90" t="s">
        <v>83</v>
      </c>
      <c r="E29" s="91">
        <v>0.9</v>
      </c>
      <c r="F29" s="90" t="s">
        <v>83</v>
      </c>
      <c r="G29" s="210"/>
      <c r="H29" s="211"/>
      <c r="I29" s="90" t="s">
        <v>84</v>
      </c>
      <c r="J29" s="216">
        <f>B29*E29*G29</f>
        <v>0</v>
      </c>
      <c r="K29" s="217"/>
      <c r="M29" s="85"/>
      <c r="N29" s="85"/>
      <c r="O29" s="73"/>
      <c r="P29" s="73"/>
      <c r="Q29" s="73"/>
      <c r="R29" s="73"/>
      <c r="S29" s="73"/>
    </row>
    <row r="30" spans="1:21" ht="71.25" customHeight="1">
      <c r="A30" s="55"/>
      <c r="B30" s="218" t="s">
        <v>125</v>
      </c>
      <c r="C30" s="218"/>
      <c r="D30" s="218"/>
      <c r="E30" s="218"/>
      <c r="F30" s="218"/>
      <c r="G30" s="218"/>
      <c r="H30" s="218"/>
      <c r="I30" s="218"/>
      <c r="J30" s="218"/>
      <c r="K30" s="218"/>
      <c r="L30" s="218"/>
      <c r="M30" s="218"/>
      <c r="N30" s="218"/>
      <c r="O30" s="218"/>
      <c r="P30" s="218"/>
      <c r="Q30" s="218"/>
      <c r="R30" s="218"/>
      <c r="S30" s="218"/>
    </row>
    <row r="31" spans="1:21">
      <c r="A31" s="55"/>
      <c r="B31" s="85"/>
      <c r="C31" s="85"/>
      <c r="D31" s="85"/>
      <c r="E31" s="85"/>
      <c r="F31" s="85"/>
      <c r="G31" s="85"/>
      <c r="H31" s="85"/>
      <c r="I31" s="85"/>
      <c r="J31" s="85"/>
      <c r="K31" s="85"/>
      <c r="L31" s="85"/>
      <c r="M31" s="85"/>
      <c r="N31" s="85"/>
      <c r="O31" s="73"/>
      <c r="P31" s="73"/>
      <c r="Q31" s="73"/>
      <c r="R31" s="73"/>
      <c r="S31" s="73"/>
    </row>
    <row r="32" spans="1:21">
      <c r="A32" s="55"/>
      <c r="B32" s="85"/>
      <c r="C32" s="85"/>
      <c r="D32" s="85"/>
      <c r="E32" s="85"/>
      <c r="F32" s="85"/>
      <c r="G32" s="85"/>
      <c r="H32" s="85"/>
      <c r="I32" s="85"/>
      <c r="J32" s="85"/>
      <c r="K32" s="85"/>
      <c r="L32" s="85"/>
      <c r="M32" s="85"/>
      <c r="N32" s="85"/>
      <c r="O32" s="73"/>
      <c r="P32" s="73"/>
      <c r="Q32" s="73"/>
      <c r="R32" s="73"/>
      <c r="S32" s="73"/>
    </row>
    <row r="33" spans="2:19">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加算参考様式98</vt:lpstr>
      <vt:lpstr>利用延人員数計算シート（通所介護等）</vt:lpstr>
      <vt:lpstr>利用延人員数計算シート（通所リハビリ）</vt:lpstr>
      <vt:lpstr>加算参考様式98!Print_Area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木邨　共超</dc:creator>
  <cp:lastModifiedBy>東三河広域連合</cp:lastModifiedBy>
  <dcterms:created xsi:type="dcterms:W3CDTF">2021-03-18T07:43:05Z</dcterms:created>
  <dcterms:modified xsi:type="dcterms:W3CDTF">2021-03-23T10:56:08Z</dcterms:modified>
</cp:coreProperties>
</file>